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仁和國中\111下學期\"/>
    </mc:Choice>
  </mc:AlternateContent>
  <xr:revisionPtr revIDLastSave="0" documentId="13_ncr:1_{48780B74-8063-46C8-9891-EB9C5D59BD94}" xr6:coauthVersionLast="36" xr6:coauthVersionMax="36" xr10:uidLastSave="{00000000-0000-0000-0000-000000000000}"/>
  <bookViews>
    <workbookView xWindow="0" yWindow="0" windowWidth="21600" windowHeight="9150" firstSheet="6" activeTab="9" xr2:uid="{3D2D2DF4-11D0-4634-BF48-E09B4C6C7D2B}"/>
  </bookViews>
  <sheets>
    <sheet name="全校各班第16週" sheetId="2" r:id="rId1"/>
    <sheet name="教職員第16週" sheetId="3" r:id="rId2"/>
    <sheet name="全校各班第17週" sheetId="4" r:id="rId3"/>
    <sheet name="教職員第17週" sheetId="5" r:id="rId4"/>
    <sheet name="全校各班第18週" sheetId="6" r:id="rId5"/>
    <sheet name="教職員第18週" sheetId="7" r:id="rId6"/>
    <sheet name="全校各班第19週" sheetId="8" r:id="rId7"/>
    <sheet name="教職員第19週" sheetId="9" r:id="rId8"/>
    <sheet name="廠商選餐表1120213" sheetId="1" r:id="rId9"/>
    <sheet name="全校各班第20週" sheetId="10" r:id="rId10"/>
    <sheet name="教職員第20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1" l="1"/>
  <c r="Q26" i="11"/>
  <c r="O26" i="11"/>
  <c r="L26" i="11"/>
  <c r="K26" i="11"/>
  <c r="I26" i="11"/>
  <c r="F26" i="11"/>
  <c r="E26" i="11"/>
  <c r="C26" i="11"/>
  <c r="A26" i="11"/>
  <c r="C66" i="10"/>
  <c r="F65" i="10"/>
  <c r="E65" i="10"/>
  <c r="C65" i="10"/>
  <c r="B65" i="10"/>
  <c r="D64" i="10"/>
  <c r="T63" i="10"/>
  <c r="Q63" i="10"/>
  <c r="P63" i="10"/>
  <c r="O63" i="10"/>
  <c r="N63" i="10"/>
  <c r="M63" i="10"/>
  <c r="D63" i="10"/>
  <c r="U62" i="10"/>
  <c r="Q62" i="10"/>
  <c r="P62" i="10"/>
  <c r="O62" i="10"/>
  <c r="N62" i="10"/>
  <c r="M62" i="10"/>
  <c r="D62" i="10"/>
  <c r="T61" i="10"/>
  <c r="Q61" i="10"/>
  <c r="P61" i="10"/>
  <c r="O61" i="10"/>
  <c r="N61" i="10"/>
  <c r="M61" i="10"/>
  <c r="D61" i="10"/>
  <c r="U60" i="10"/>
  <c r="Q60" i="10"/>
  <c r="P60" i="10"/>
  <c r="O60" i="10"/>
  <c r="N60" i="10"/>
  <c r="M60" i="10"/>
  <c r="D60" i="10"/>
  <c r="D59" i="10"/>
  <c r="D58" i="10"/>
  <c r="D57" i="10"/>
  <c r="R56" i="10"/>
  <c r="Q56" i="10"/>
  <c r="P56" i="10"/>
  <c r="O56" i="10"/>
  <c r="N56" i="10"/>
  <c r="M56" i="10" s="1"/>
  <c r="D56" i="10"/>
  <c r="M55" i="10"/>
  <c r="U63" i="10" s="1"/>
  <c r="D55" i="10"/>
  <c r="M54" i="10"/>
  <c r="D54" i="10"/>
  <c r="M53" i="10"/>
  <c r="U61" i="10" s="1"/>
  <c r="D53" i="10"/>
  <c r="M52" i="10"/>
  <c r="D52" i="10"/>
  <c r="D51" i="10"/>
  <c r="D50" i="10"/>
  <c r="D49" i="10"/>
  <c r="D48" i="10"/>
  <c r="D47" i="10"/>
  <c r="D65" i="10" s="1"/>
  <c r="D46" i="10"/>
  <c r="F42" i="10"/>
  <c r="E42" i="10"/>
  <c r="C42" i="10"/>
  <c r="B42" i="10"/>
  <c r="R41" i="10"/>
  <c r="Q41" i="10"/>
  <c r="P41" i="10"/>
  <c r="O41" i="10"/>
  <c r="N41" i="10"/>
  <c r="M41" i="10"/>
  <c r="D41" i="10"/>
  <c r="M40" i="10"/>
  <c r="D40" i="10"/>
  <c r="M39" i="10"/>
  <c r="T62" i="10" s="1"/>
  <c r="D39" i="10"/>
  <c r="M38" i="10"/>
  <c r="D38" i="10"/>
  <c r="M37" i="10"/>
  <c r="T60" i="10" s="1"/>
  <c r="T64" i="10" s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42" i="10" s="1"/>
  <c r="D25" i="10"/>
  <c r="D24" i="10"/>
  <c r="F20" i="10"/>
  <c r="F66" i="10" s="1"/>
  <c r="E20" i="10"/>
  <c r="E66" i="10" s="1"/>
  <c r="C20" i="10"/>
  <c r="B20" i="10"/>
  <c r="B66" i="10" s="1"/>
  <c r="R19" i="10"/>
  <c r="Q64" i="10" s="1"/>
  <c r="Q19" i="10"/>
  <c r="P64" i="10" s="1"/>
  <c r="P19" i="10"/>
  <c r="O64" i="10" s="1"/>
  <c r="O19" i="10"/>
  <c r="N64" i="10" s="1"/>
  <c r="N19" i="10"/>
  <c r="M19" i="10" s="1"/>
  <c r="S64" i="10" s="1"/>
  <c r="D19" i="10"/>
  <c r="M18" i="10"/>
  <c r="S63" i="10" s="1"/>
  <c r="V63" i="10" s="1"/>
  <c r="D18" i="10"/>
  <c r="M17" i="10"/>
  <c r="S62" i="10" s="1"/>
  <c r="V62" i="10" s="1"/>
  <c r="D17" i="10"/>
  <c r="M16" i="10"/>
  <c r="S61" i="10" s="1"/>
  <c r="V61" i="10" s="1"/>
  <c r="D16" i="10"/>
  <c r="M15" i="10"/>
  <c r="S60" i="10" s="1"/>
  <c r="V60" i="10" s="1"/>
  <c r="D15" i="10"/>
  <c r="D14" i="10"/>
  <c r="D13" i="10"/>
  <c r="D12" i="10"/>
  <c r="D11" i="10"/>
  <c r="D10" i="10"/>
  <c r="D9" i="10"/>
  <c r="D8" i="10"/>
  <c r="D7" i="10"/>
  <c r="D6" i="10"/>
  <c r="D5" i="10"/>
  <c r="D4" i="10"/>
  <c r="D20" i="10" s="1"/>
  <c r="U64" i="10" l="1"/>
  <c r="D66" i="10"/>
  <c r="W64" i="10"/>
  <c r="V64" i="10"/>
  <c r="M64" i="10"/>
  <c r="R26" i="9"/>
  <c r="Q26" i="9"/>
  <c r="O26" i="9"/>
  <c r="L26" i="9"/>
  <c r="K26" i="9"/>
  <c r="I26" i="9"/>
  <c r="F26" i="9"/>
  <c r="E26" i="9"/>
  <c r="C26" i="9"/>
  <c r="A26" i="9"/>
  <c r="C66" i="8"/>
  <c r="F65" i="8"/>
  <c r="E65" i="8"/>
  <c r="C65" i="8"/>
  <c r="B65" i="8"/>
  <c r="D64" i="8"/>
  <c r="T63" i="8"/>
  <c r="Q63" i="8"/>
  <c r="P63" i="8"/>
  <c r="O63" i="8"/>
  <c r="N63" i="8"/>
  <c r="M63" i="8"/>
  <c r="D63" i="8"/>
  <c r="Q62" i="8"/>
  <c r="P62" i="8"/>
  <c r="O62" i="8"/>
  <c r="N62" i="8"/>
  <c r="M62" i="8"/>
  <c r="D62" i="8"/>
  <c r="T61" i="8"/>
  <c r="Q61" i="8"/>
  <c r="P61" i="8"/>
  <c r="O61" i="8"/>
  <c r="N61" i="8"/>
  <c r="M61" i="8"/>
  <c r="D61" i="8"/>
  <c r="Q60" i="8"/>
  <c r="P60" i="8"/>
  <c r="O60" i="8"/>
  <c r="N60" i="8"/>
  <c r="M60" i="8"/>
  <c r="D60" i="8"/>
  <c r="D59" i="8"/>
  <c r="D58" i="8"/>
  <c r="D57" i="8"/>
  <c r="R56" i="8"/>
  <c r="Q56" i="8"/>
  <c r="P56" i="8"/>
  <c r="O56" i="8"/>
  <c r="M56" i="8" s="1"/>
  <c r="N56" i="8"/>
  <c r="D56" i="8"/>
  <c r="M55" i="8"/>
  <c r="U63" i="8" s="1"/>
  <c r="D55" i="8"/>
  <c r="M54" i="8"/>
  <c r="U62" i="8" s="1"/>
  <c r="D54" i="8"/>
  <c r="M53" i="8"/>
  <c r="U61" i="8" s="1"/>
  <c r="D53" i="8"/>
  <c r="M52" i="8"/>
  <c r="U60" i="8" s="1"/>
  <c r="U64" i="8" s="1"/>
  <c r="D52" i="8"/>
  <c r="D51" i="8"/>
  <c r="D50" i="8"/>
  <c r="D49" i="8"/>
  <c r="D48" i="8"/>
  <c r="D47" i="8"/>
  <c r="D65" i="8" s="1"/>
  <c r="D46" i="8"/>
  <c r="F42" i="8"/>
  <c r="E42" i="8"/>
  <c r="C42" i="8"/>
  <c r="B42" i="8"/>
  <c r="R41" i="8"/>
  <c r="Q41" i="8"/>
  <c r="P41" i="8"/>
  <c r="O41" i="8"/>
  <c r="N41" i="8"/>
  <c r="M41" i="8"/>
  <c r="D41" i="8"/>
  <c r="M40" i="8"/>
  <c r="D40" i="8"/>
  <c r="M39" i="8"/>
  <c r="T62" i="8" s="1"/>
  <c r="D39" i="8"/>
  <c r="M38" i="8"/>
  <c r="D38" i="8"/>
  <c r="M37" i="8"/>
  <c r="T60" i="8" s="1"/>
  <c r="T64" i="8" s="1"/>
  <c r="D37" i="8"/>
  <c r="D36" i="8"/>
  <c r="D35" i="8"/>
  <c r="D34" i="8"/>
  <c r="D33" i="8"/>
  <c r="D32" i="8"/>
  <c r="D31" i="8"/>
  <c r="D30" i="8"/>
  <c r="D29" i="8"/>
  <c r="D28" i="8"/>
  <c r="D27" i="8"/>
  <c r="D26" i="8"/>
  <c r="D42" i="8" s="1"/>
  <c r="D25" i="8"/>
  <c r="D24" i="8"/>
  <c r="F20" i="8"/>
  <c r="F66" i="8" s="1"/>
  <c r="E20" i="8"/>
  <c r="E66" i="8" s="1"/>
  <c r="C20" i="8"/>
  <c r="B20" i="8"/>
  <c r="B66" i="8" s="1"/>
  <c r="R19" i="8"/>
  <c r="Q64" i="8" s="1"/>
  <c r="Q19" i="8"/>
  <c r="P64" i="8" s="1"/>
  <c r="P19" i="8"/>
  <c r="O64" i="8" s="1"/>
  <c r="O19" i="8"/>
  <c r="N64" i="8" s="1"/>
  <c r="N19" i="8"/>
  <c r="M19" i="8" s="1"/>
  <c r="S64" i="8" s="1"/>
  <c r="D19" i="8"/>
  <c r="M18" i="8"/>
  <c r="S63" i="8" s="1"/>
  <c r="V63" i="8" s="1"/>
  <c r="D18" i="8"/>
  <c r="M17" i="8"/>
  <c r="S62" i="8" s="1"/>
  <c r="V62" i="8" s="1"/>
  <c r="D17" i="8"/>
  <c r="M16" i="8"/>
  <c r="S61" i="8" s="1"/>
  <c r="V61" i="8" s="1"/>
  <c r="D16" i="8"/>
  <c r="M15" i="8"/>
  <c r="S60" i="8" s="1"/>
  <c r="V60" i="8" s="1"/>
  <c r="D15" i="8"/>
  <c r="D14" i="8"/>
  <c r="D13" i="8"/>
  <c r="D12" i="8"/>
  <c r="D11" i="8"/>
  <c r="D10" i="8"/>
  <c r="D9" i="8"/>
  <c r="D8" i="8"/>
  <c r="D7" i="8"/>
  <c r="D6" i="8"/>
  <c r="D5" i="8"/>
  <c r="D4" i="8"/>
  <c r="D20" i="8" s="1"/>
  <c r="D66" i="8" s="1"/>
  <c r="V64" i="8" l="1"/>
  <c r="W64" i="8"/>
  <c r="M64" i="8"/>
  <c r="F65" i="6"/>
  <c r="E26" i="7" l="1"/>
  <c r="Q26" i="7"/>
  <c r="K26" i="7" l="1"/>
  <c r="R26" i="7"/>
  <c r="O26" i="7"/>
  <c r="A26" i="7" s="1"/>
  <c r="L26" i="7"/>
  <c r="I26" i="7"/>
  <c r="F26" i="7"/>
  <c r="C26" i="7"/>
  <c r="F66" i="6"/>
  <c r="B66" i="6"/>
  <c r="E65" i="6"/>
  <c r="C65" i="6"/>
  <c r="B65" i="6"/>
  <c r="D64" i="6"/>
  <c r="S63" i="6"/>
  <c r="V63" i="6" s="1"/>
  <c r="Q63" i="6"/>
  <c r="P63" i="6"/>
  <c r="O63" i="6"/>
  <c r="N63" i="6"/>
  <c r="M63" i="6"/>
  <c r="D63" i="6"/>
  <c r="U62" i="6"/>
  <c r="Q62" i="6"/>
  <c r="P62" i="6"/>
  <c r="O62" i="6"/>
  <c r="N62" i="6"/>
  <c r="M62" i="6"/>
  <c r="D62" i="6"/>
  <c r="S61" i="6"/>
  <c r="Q61" i="6"/>
  <c r="P61" i="6"/>
  <c r="O61" i="6"/>
  <c r="N61" i="6"/>
  <c r="M61" i="6"/>
  <c r="D61" i="6"/>
  <c r="U60" i="6"/>
  <c r="Q60" i="6"/>
  <c r="P60" i="6"/>
  <c r="O60" i="6"/>
  <c r="N60" i="6"/>
  <c r="M60" i="6"/>
  <c r="D60" i="6"/>
  <c r="D59" i="6"/>
  <c r="D58" i="6"/>
  <c r="D57" i="6"/>
  <c r="R56" i="6"/>
  <c r="Q56" i="6"/>
  <c r="P56" i="6"/>
  <c r="O56" i="6"/>
  <c r="N56" i="6"/>
  <c r="M56" i="6" s="1"/>
  <c r="D56" i="6"/>
  <c r="M55" i="6"/>
  <c r="U63" i="6" s="1"/>
  <c r="D55" i="6"/>
  <c r="M54" i="6"/>
  <c r="D54" i="6"/>
  <c r="M53" i="6"/>
  <c r="U61" i="6" s="1"/>
  <c r="D53" i="6"/>
  <c r="M52" i="6"/>
  <c r="D52" i="6"/>
  <c r="D51" i="6"/>
  <c r="D50" i="6"/>
  <c r="D49" i="6"/>
  <c r="D48" i="6"/>
  <c r="D47" i="6"/>
  <c r="D46" i="6"/>
  <c r="D65" i="6" s="1"/>
  <c r="F42" i="6"/>
  <c r="E42" i="6"/>
  <c r="C42" i="6"/>
  <c r="B42" i="6"/>
  <c r="R41" i="6"/>
  <c r="Q41" i="6"/>
  <c r="P41" i="6"/>
  <c r="O41" i="6"/>
  <c r="N41" i="6"/>
  <c r="M41" i="6" s="1"/>
  <c r="D41" i="6"/>
  <c r="M40" i="6"/>
  <c r="T63" i="6" s="1"/>
  <c r="D40" i="6"/>
  <c r="M39" i="6"/>
  <c r="T62" i="6" s="1"/>
  <c r="D39" i="6"/>
  <c r="M38" i="6"/>
  <c r="T61" i="6" s="1"/>
  <c r="D38" i="6"/>
  <c r="M37" i="6"/>
  <c r="T60" i="6" s="1"/>
  <c r="T64" i="6" s="1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42" i="6" s="1"/>
  <c r="F20" i="6"/>
  <c r="E20" i="6"/>
  <c r="E66" i="6" s="1"/>
  <c r="C20" i="6"/>
  <c r="C66" i="6" s="1"/>
  <c r="B20" i="6"/>
  <c r="R19" i="6"/>
  <c r="Q64" i="6" s="1"/>
  <c r="Q19" i="6"/>
  <c r="P64" i="6" s="1"/>
  <c r="P19" i="6"/>
  <c r="O64" i="6" s="1"/>
  <c r="O19" i="6"/>
  <c r="N64" i="6" s="1"/>
  <c r="N19" i="6"/>
  <c r="M64" i="6" s="1"/>
  <c r="M19" i="6"/>
  <c r="S64" i="6" s="1"/>
  <c r="D19" i="6"/>
  <c r="M18" i="6"/>
  <c r="D18" i="6"/>
  <c r="M17" i="6"/>
  <c r="S62" i="6" s="1"/>
  <c r="V62" i="6" s="1"/>
  <c r="D17" i="6"/>
  <c r="M16" i="6"/>
  <c r="D16" i="6"/>
  <c r="M15" i="6"/>
  <c r="S60" i="6" s="1"/>
  <c r="V60" i="6" s="1"/>
  <c r="D15" i="6"/>
  <c r="D14" i="6"/>
  <c r="D13" i="6"/>
  <c r="D12" i="6"/>
  <c r="D11" i="6"/>
  <c r="D10" i="6"/>
  <c r="D9" i="6"/>
  <c r="D8" i="6"/>
  <c r="D7" i="6"/>
  <c r="D6" i="6"/>
  <c r="D5" i="6"/>
  <c r="D4" i="6"/>
  <c r="D20" i="6" s="1"/>
  <c r="D66" i="6" s="1"/>
  <c r="V61" i="6" l="1"/>
  <c r="U64" i="6"/>
  <c r="W64" i="6" s="1"/>
  <c r="R26" i="5"/>
  <c r="Q26" i="5"/>
  <c r="O26" i="5"/>
  <c r="L26" i="5"/>
  <c r="K26" i="5"/>
  <c r="I26" i="5"/>
  <c r="F26" i="5"/>
  <c r="E26" i="5"/>
  <c r="C26" i="5"/>
  <c r="C66" i="4"/>
  <c r="F65" i="4"/>
  <c r="E65" i="4"/>
  <c r="C65" i="4"/>
  <c r="B65" i="4"/>
  <c r="D64" i="4"/>
  <c r="T63" i="4"/>
  <c r="Q63" i="4"/>
  <c r="P63" i="4"/>
  <c r="O63" i="4"/>
  <c r="N63" i="4"/>
  <c r="M63" i="4"/>
  <c r="D63" i="4"/>
  <c r="Q62" i="4"/>
  <c r="P62" i="4"/>
  <c r="O62" i="4"/>
  <c r="N62" i="4"/>
  <c r="M62" i="4"/>
  <c r="D62" i="4"/>
  <c r="T61" i="4"/>
  <c r="Q61" i="4"/>
  <c r="P61" i="4"/>
  <c r="O61" i="4"/>
  <c r="N61" i="4"/>
  <c r="M61" i="4"/>
  <c r="D61" i="4"/>
  <c r="Q60" i="4"/>
  <c r="P60" i="4"/>
  <c r="O60" i="4"/>
  <c r="N60" i="4"/>
  <c r="M60" i="4"/>
  <c r="D60" i="4"/>
  <c r="D59" i="4"/>
  <c r="D58" i="4"/>
  <c r="D57" i="4"/>
  <c r="R56" i="4"/>
  <c r="Q56" i="4"/>
  <c r="P56" i="4"/>
  <c r="O56" i="4"/>
  <c r="N56" i="4"/>
  <c r="M56" i="4" s="1"/>
  <c r="D56" i="4"/>
  <c r="M55" i="4"/>
  <c r="U63" i="4" s="1"/>
  <c r="D55" i="4"/>
  <c r="M54" i="4"/>
  <c r="U62" i="4" s="1"/>
  <c r="D54" i="4"/>
  <c r="M53" i="4"/>
  <c r="U61" i="4" s="1"/>
  <c r="D53" i="4"/>
  <c r="M52" i="4"/>
  <c r="U60" i="4" s="1"/>
  <c r="U64" i="4" s="1"/>
  <c r="D52" i="4"/>
  <c r="D51" i="4"/>
  <c r="D50" i="4"/>
  <c r="D49" i="4"/>
  <c r="D48" i="4"/>
  <c r="D47" i="4"/>
  <c r="D65" i="4" s="1"/>
  <c r="D46" i="4"/>
  <c r="F42" i="4"/>
  <c r="E42" i="4"/>
  <c r="C42" i="4"/>
  <c r="B42" i="4"/>
  <c r="R41" i="4"/>
  <c r="Q41" i="4"/>
  <c r="P41" i="4"/>
  <c r="O41" i="4"/>
  <c r="N41" i="4"/>
  <c r="M41" i="4"/>
  <c r="D41" i="4"/>
  <c r="M40" i="4"/>
  <c r="D40" i="4"/>
  <c r="M39" i="4"/>
  <c r="T62" i="4" s="1"/>
  <c r="D39" i="4"/>
  <c r="M38" i="4"/>
  <c r="D38" i="4"/>
  <c r="M37" i="4"/>
  <c r="T60" i="4" s="1"/>
  <c r="T64" i="4" s="1"/>
  <c r="D37" i="4"/>
  <c r="D36" i="4"/>
  <c r="D35" i="4"/>
  <c r="D34" i="4"/>
  <c r="D33" i="4"/>
  <c r="D32" i="4"/>
  <c r="D31" i="4"/>
  <c r="D30" i="4"/>
  <c r="D29" i="4"/>
  <c r="D28" i="4"/>
  <c r="D27" i="4"/>
  <c r="D26" i="4"/>
  <c r="D42" i="4" s="1"/>
  <c r="D25" i="4"/>
  <c r="D24" i="4"/>
  <c r="F20" i="4"/>
  <c r="F66" i="4" s="1"/>
  <c r="E20" i="4"/>
  <c r="E66" i="4" s="1"/>
  <c r="C20" i="4"/>
  <c r="B20" i="4"/>
  <c r="B66" i="4" s="1"/>
  <c r="R19" i="4"/>
  <c r="Q64" i="4" s="1"/>
  <c r="Q19" i="4"/>
  <c r="P64" i="4" s="1"/>
  <c r="P19" i="4"/>
  <c r="O64" i="4" s="1"/>
  <c r="O19" i="4"/>
  <c r="N64" i="4" s="1"/>
  <c r="N19" i="4"/>
  <c r="M19" i="4" s="1"/>
  <c r="S64" i="4" s="1"/>
  <c r="D19" i="4"/>
  <c r="M18" i="4"/>
  <c r="S63" i="4" s="1"/>
  <c r="V63" i="4" s="1"/>
  <c r="D18" i="4"/>
  <c r="M17" i="4"/>
  <c r="S62" i="4" s="1"/>
  <c r="V62" i="4" s="1"/>
  <c r="D17" i="4"/>
  <c r="M16" i="4"/>
  <c r="S61" i="4" s="1"/>
  <c r="V61" i="4" s="1"/>
  <c r="D16" i="4"/>
  <c r="M15" i="4"/>
  <c r="S60" i="4" s="1"/>
  <c r="V60" i="4" s="1"/>
  <c r="D15" i="4"/>
  <c r="D14" i="4"/>
  <c r="D13" i="4"/>
  <c r="D12" i="4"/>
  <c r="D11" i="4"/>
  <c r="D10" i="4"/>
  <c r="D9" i="4"/>
  <c r="D8" i="4"/>
  <c r="D7" i="4"/>
  <c r="D6" i="4"/>
  <c r="D5" i="4"/>
  <c r="D4" i="4"/>
  <c r="V64" i="6" l="1"/>
  <c r="A26" i="5"/>
  <c r="D20" i="4"/>
  <c r="D66" i="4" s="1"/>
  <c r="V64" i="4"/>
  <c r="W64" i="4"/>
  <c r="M64" i="4"/>
  <c r="R26" i="3"/>
  <c r="Q26" i="3"/>
  <c r="O26" i="3"/>
  <c r="L26" i="3"/>
  <c r="K26" i="3"/>
  <c r="I26" i="3"/>
  <c r="F26" i="3"/>
  <c r="E26" i="3"/>
  <c r="C26" i="3"/>
  <c r="F65" i="2"/>
  <c r="E65" i="2"/>
  <c r="C65" i="2"/>
  <c r="B65" i="2"/>
  <c r="D64" i="2"/>
  <c r="Q63" i="2"/>
  <c r="P63" i="2"/>
  <c r="O63" i="2"/>
  <c r="N63" i="2"/>
  <c r="M63" i="2"/>
  <c r="D63" i="2"/>
  <c r="Q62" i="2"/>
  <c r="P62" i="2"/>
  <c r="O62" i="2"/>
  <c r="N62" i="2"/>
  <c r="M62" i="2"/>
  <c r="D62" i="2"/>
  <c r="Q61" i="2"/>
  <c r="P61" i="2"/>
  <c r="O61" i="2"/>
  <c r="N61" i="2"/>
  <c r="M61" i="2"/>
  <c r="D61" i="2"/>
  <c r="Q60" i="2"/>
  <c r="P60" i="2"/>
  <c r="O60" i="2"/>
  <c r="N60" i="2"/>
  <c r="M60" i="2"/>
  <c r="D60" i="2"/>
  <c r="D59" i="2"/>
  <c r="D58" i="2"/>
  <c r="D57" i="2"/>
  <c r="R56" i="2"/>
  <c r="Q56" i="2"/>
  <c r="P56" i="2"/>
  <c r="O56" i="2"/>
  <c r="N56" i="2"/>
  <c r="D56" i="2"/>
  <c r="M55" i="2"/>
  <c r="U63" i="2" s="1"/>
  <c r="D55" i="2"/>
  <c r="M54" i="2"/>
  <c r="U62" i="2" s="1"/>
  <c r="D54" i="2"/>
  <c r="M53" i="2"/>
  <c r="U61" i="2" s="1"/>
  <c r="D53" i="2"/>
  <c r="M52" i="2"/>
  <c r="U60" i="2" s="1"/>
  <c r="D52" i="2"/>
  <c r="D51" i="2"/>
  <c r="D50" i="2"/>
  <c r="D49" i="2"/>
  <c r="D48" i="2"/>
  <c r="D47" i="2"/>
  <c r="D46" i="2"/>
  <c r="F42" i="2"/>
  <c r="E42" i="2"/>
  <c r="C42" i="2"/>
  <c r="B42" i="2"/>
  <c r="R41" i="2"/>
  <c r="Q41" i="2"/>
  <c r="P41" i="2"/>
  <c r="O41" i="2"/>
  <c r="N41" i="2"/>
  <c r="D41" i="2"/>
  <c r="M40" i="2"/>
  <c r="T63" i="2" s="1"/>
  <c r="D40" i="2"/>
  <c r="M39" i="2"/>
  <c r="T62" i="2" s="1"/>
  <c r="D39" i="2"/>
  <c r="M38" i="2"/>
  <c r="T61" i="2" s="1"/>
  <c r="D38" i="2"/>
  <c r="M37" i="2"/>
  <c r="T60" i="2" s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F20" i="2"/>
  <c r="E20" i="2"/>
  <c r="C20" i="2"/>
  <c r="B20" i="2"/>
  <c r="R19" i="2"/>
  <c r="Q19" i="2"/>
  <c r="P19" i="2"/>
  <c r="O19" i="2"/>
  <c r="N19" i="2"/>
  <c r="D19" i="2"/>
  <c r="M18" i="2"/>
  <c r="S63" i="2" s="1"/>
  <c r="D18" i="2"/>
  <c r="M17" i="2"/>
  <c r="S62" i="2" s="1"/>
  <c r="D17" i="2"/>
  <c r="M16" i="2"/>
  <c r="S61" i="2" s="1"/>
  <c r="D16" i="2"/>
  <c r="M15" i="2"/>
  <c r="S60" i="2" s="1"/>
  <c r="D15" i="2"/>
  <c r="D14" i="2"/>
  <c r="D13" i="2"/>
  <c r="D12" i="2"/>
  <c r="D11" i="2"/>
  <c r="D10" i="2"/>
  <c r="D9" i="2"/>
  <c r="D8" i="2"/>
  <c r="D7" i="2"/>
  <c r="D6" i="2"/>
  <c r="D5" i="2"/>
  <c r="D4" i="2"/>
  <c r="C23" i="1"/>
  <c r="H22" i="1"/>
  <c r="I22" i="1" s="1"/>
  <c r="H19" i="1"/>
  <c r="H18" i="1"/>
  <c r="H17" i="1"/>
  <c r="I17" i="1" s="1"/>
  <c r="H13" i="1"/>
  <c r="H12" i="1" s="1"/>
  <c r="I11" i="1"/>
  <c r="H11" i="1"/>
  <c r="K21" i="1" s="1"/>
  <c r="L21" i="1" s="1"/>
  <c r="A26" i="3" l="1"/>
  <c r="P64" i="2"/>
  <c r="E66" i="2"/>
  <c r="M56" i="2"/>
  <c r="D20" i="2"/>
  <c r="M64" i="2"/>
  <c r="Q64" i="2"/>
  <c r="F66" i="2"/>
  <c r="D65" i="2"/>
  <c r="B66" i="2"/>
  <c r="D42" i="2"/>
  <c r="O64" i="2"/>
  <c r="C66" i="2"/>
  <c r="V61" i="2"/>
  <c r="V63" i="2"/>
  <c r="U64" i="2"/>
  <c r="N64" i="2"/>
  <c r="V62" i="2"/>
  <c r="M41" i="2"/>
  <c r="V60" i="2"/>
  <c r="K20" i="1"/>
  <c r="L20" i="1" s="1"/>
  <c r="I12" i="1"/>
  <c r="T64" i="2"/>
  <c r="H10" i="1"/>
  <c r="M19" i="2"/>
  <c r="S64" i="2" s="1"/>
  <c r="D66" i="2" l="1"/>
  <c r="W64" i="2"/>
  <c r="V64" i="2"/>
  <c r="I10" i="1"/>
  <c r="K22" i="1"/>
  <c r="L22" i="1" s="1"/>
</calcChain>
</file>

<file path=xl/sharedStrings.xml><?xml version="1.0" encoding="utf-8"?>
<sst xmlns="http://schemas.openxmlformats.org/spreadsheetml/2006/main" count="4443" uniqueCount="510">
  <si>
    <t>桃園市立仁和國民中學111學年度第2學期午餐廠商供餐表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</si>
  <si>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</si>
  <si>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</si>
  <si>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</si>
  <si>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</si>
  <si>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</si>
  <si>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</si>
  <si>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備註</t>
    <phoneticPr fontId="3" type="noConversion"/>
  </si>
  <si>
    <t>一</t>
  </si>
  <si>
    <t>2/13-2/18</t>
    <phoneticPr fontId="3" type="noConversion"/>
  </si>
  <si>
    <t>自由選餐</t>
    <phoneticPr fontId="3" type="noConversion"/>
  </si>
  <si>
    <t>2/13始業式正式上課</t>
    <phoneticPr fontId="3" type="noConversion"/>
  </si>
  <si>
    <t>二</t>
  </si>
  <si>
    <t>2/20-2/24</t>
    <phoneticPr fontId="3" type="noConversion"/>
  </si>
  <si>
    <t>2/17七年級校外教學</t>
    <phoneticPr fontId="3" type="noConversion"/>
  </si>
  <si>
    <t>三</t>
  </si>
  <si>
    <t>3/1-3/3</t>
    <phoneticPr fontId="3" type="noConversion"/>
  </si>
  <si>
    <t>2/18補行2/27上班上課</t>
    <phoneticPr fontId="3" type="noConversion"/>
  </si>
  <si>
    <t>四</t>
  </si>
  <si>
    <t>3/6-3/10</t>
    <phoneticPr fontId="3" type="noConversion"/>
  </si>
  <si>
    <t>2/23蔬食水果日</t>
    <phoneticPr fontId="3" type="noConversion"/>
  </si>
  <si>
    <t>五</t>
  </si>
  <si>
    <t>3/13-3/18</t>
    <phoneticPr fontId="3" type="noConversion"/>
  </si>
  <si>
    <t>2/28和平紀念日放假</t>
    <phoneticPr fontId="3" type="noConversion"/>
  </si>
  <si>
    <t>六</t>
  </si>
  <si>
    <t>3/20-3/24</t>
    <phoneticPr fontId="3" type="noConversion"/>
  </si>
  <si>
    <t>3/18親職教育日西點餐盒</t>
    <phoneticPr fontId="3" type="noConversion"/>
  </si>
  <si>
    <t>七</t>
  </si>
  <si>
    <t>3/27-3/31</t>
    <phoneticPr fontId="3" type="noConversion"/>
  </si>
  <si>
    <t>3/23蔬食水果日</t>
    <phoneticPr fontId="3" type="noConversion"/>
  </si>
  <si>
    <t>天數</t>
  </si>
  <si>
    <t>金額</t>
  </si>
  <si>
    <t>八</t>
  </si>
  <si>
    <t>4/6-4/7</t>
    <phoneticPr fontId="3" type="noConversion"/>
  </si>
  <si>
    <t>3/25親職教育補假</t>
    <phoneticPr fontId="3" type="noConversion"/>
  </si>
  <si>
    <t>八年級  第1期</t>
    <phoneticPr fontId="3" type="noConversion"/>
  </si>
  <si>
    <t>九</t>
  </si>
  <si>
    <t>4/10-4/14</t>
    <phoneticPr fontId="3" type="noConversion"/>
  </si>
  <si>
    <t>3/25補行4/3上班上課</t>
    <phoneticPr fontId="3" type="noConversion"/>
  </si>
  <si>
    <t>七年級 第1期</t>
    <phoneticPr fontId="3" type="noConversion"/>
  </si>
  <si>
    <t>十</t>
  </si>
  <si>
    <t>4/17-4/21</t>
    <phoneticPr fontId="3" type="noConversion"/>
  </si>
  <si>
    <t>3/30,31八年級隔宿</t>
    <phoneticPr fontId="3" type="noConversion"/>
  </si>
  <si>
    <t>教職員  第1期</t>
    <phoneticPr fontId="3" type="noConversion"/>
  </si>
  <si>
    <t>十一</t>
  </si>
  <si>
    <t>4/24-4/28</t>
    <phoneticPr fontId="3" type="noConversion"/>
  </si>
  <si>
    <t>4/3,4,5兒童清明節連假</t>
    <phoneticPr fontId="3" type="noConversion"/>
  </si>
  <si>
    <t>十二</t>
  </si>
  <si>
    <t>5/1-5/5</t>
    <phoneticPr fontId="3" type="noConversion"/>
  </si>
  <si>
    <t>4/27蔬食水果日</t>
    <phoneticPr fontId="3" type="noConversion"/>
  </si>
  <si>
    <t>十三</t>
  </si>
  <si>
    <t>5/8-5/12</t>
    <phoneticPr fontId="3" type="noConversion"/>
  </si>
  <si>
    <t>十四</t>
  </si>
  <si>
    <t>5/15-5/19</t>
    <phoneticPr fontId="3" type="noConversion"/>
  </si>
  <si>
    <t>十五</t>
  </si>
  <si>
    <t>5/22-5/26</t>
    <phoneticPr fontId="3" type="noConversion"/>
  </si>
  <si>
    <t>5/25蔬食水果日</t>
    <phoneticPr fontId="3" type="noConversion"/>
  </si>
  <si>
    <t>九年級全學期</t>
    <phoneticPr fontId="3" type="noConversion"/>
  </si>
  <si>
    <t>十六</t>
  </si>
  <si>
    <t>5/29-6/2</t>
    <phoneticPr fontId="3" type="noConversion"/>
  </si>
  <si>
    <t>6/8九年級畢典</t>
    <phoneticPr fontId="3" type="noConversion"/>
  </si>
  <si>
    <t>十七</t>
  </si>
  <si>
    <t>6/5-6/9</t>
    <phoneticPr fontId="3" type="noConversion"/>
  </si>
  <si>
    <t>6/17補行6/23上班上課</t>
    <phoneticPr fontId="3" type="noConversion"/>
  </si>
  <si>
    <t>十八</t>
  </si>
  <si>
    <t>6/12-6/16</t>
    <phoneticPr fontId="3" type="noConversion"/>
  </si>
  <si>
    <t>6/22端午節連假</t>
    <phoneticPr fontId="3" type="noConversion"/>
  </si>
  <si>
    <t>教職員第2學期全</t>
    <phoneticPr fontId="3" type="noConversion"/>
  </si>
  <si>
    <t>十九</t>
  </si>
  <si>
    <t>6/17-6/21</t>
    <phoneticPr fontId="3" type="noConversion"/>
  </si>
  <si>
    <t>6/29蔬食水果日</t>
    <phoneticPr fontId="3" type="noConversion"/>
  </si>
  <si>
    <t>七年級第2學期全</t>
    <phoneticPr fontId="3" type="noConversion"/>
  </si>
  <si>
    <t>二十</t>
  </si>
  <si>
    <t>6/26-6/30</t>
    <phoneticPr fontId="3" type="noConversion"/>
  </si>
  <si>
    <t>6/30結業式</t>
    <phoneticPr fontId="3" type="noConversion"/>
  </si>
  <si>
    <t>七八年級  第2期</t>
    <phoneticPr fontId="3" type="noConversion"/>
  </si>
  <si>
    <t>八年級第2學期全</t>
    <phoneticPr fontId="3" type="noConversion"/>
  </si>
  <si>
    <t>合計</t>
    <phoneticPr fontId="3" type="noConversion"/>
  </si>
  <si>
    <t>製表:魏文慧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</si>
  <si>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</si>
  <si>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</si>
  <si>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</si>
  <si>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</si>
  <si>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訂合菜需    繳費人數</t>
    <phoneticPr fontId="3" type="noConversion"/>
  </si>
  <si>
    <t>補助人數</t>
  </si>
  <si>
    <t>訂素食需繳費人數</t>
  </si>
  <si>
    <t xml:space="preserve">沅益 </t>
    <phoneticPr fontId="3" type="noConversion"/>
  </si>
  <si>
    <t>松晟</t>
    <phoneticPr fontId="3" type="noConversion"/>
  </si>
  <si>
    <t>津味</t>
    <phoneticPr fontId="3" type="noConversion"/>
  </si>
  <si>
    <t>裕民田</t>
    <phoneticPr fontId="3" type="noConversion"/>
  </si>
  <si>
    <t>松晟</t>
  </si>
  <si>
    <t>裕民田</t>
  </si>
  <si>
    <t>津味</t>
  </si>
  <si>
    <t xml:space="preserve">沅益 </t>
  </si>
  <si>
    <t xml:space="preserve">松晟 </t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</si>
  <si>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</si>
  <si>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</si>
  <si>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</si>
  <si>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</si>
  <si>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</si>
  <si>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</si>
  <si>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桃園市立仁和國民中學  111  學年度第 2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</si>
  <si>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</si>
  <si>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</si>
  <si>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</si>
  <si>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</si>
  <si>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</si>
  <si>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</si>
  <si>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</si>
  <si>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</si>
  <si>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</si>
  <si>
    <t>○</t>
    <phoneticPr fontId="3" type="noConversion"/>
  </si>
  <si>
    <t>專任</t>
    <phoneticPr fontId="3" type="noConversion"/>
  </si>
  <si>
    <t>邱○喜</t>
    <phoneticPr fontId="3" type="noConversion"/>
  </si>
  <si>
    <t>○</t>
  </si>
  <si>
    <t>尤○宇</t>
    <phoneticPr fontId="3" type="noConversion"/>
  </si>
  <si>
    <t>十週訂</t>
    <phoneticPr fontId="3" type="noConversion"/>
  </si>
  <si>
    <t>總務主任</t>
    <phoneticPr fontId="3" type="noConversion"/>
  </si>
  <si>
    <t>洪○文</t>
    <phoneticPr fontId="3" type="noConversion"/>
  </si>
  <si>
    <t>專任</t>
  </si>
  <si>
    <t>張○玟</t>
    <phoneticPr fontId="3" type="noConversion"/>
  </si>
  <si>
    <t>零訂</t>
  </si>
  <si>
    <t>賴○竹</t>
    <phoneticPr fontId="3" type="noConversion"/>
  </si>
  <si>
    <t>學務主任</t>
    <phoneticPr fontId="3" type="noConversion"/>
  </si>
  <si>
    <t>陳○祺</t>
    <phoneticPr fontId="3" type="noConversion"/>
  </si>
  <si>
    <t>陳○蘭</t>
    <phoneticPr fontId="3" type="noConversion"/>
  </si>
  <si>
    <t>◇</t>
  </si>
  <si>
    <t>黃○君</t>
    <phoneticPr fontId="3" type="noConversion"/>
  </si>
  <si>
    <t>一◇＊</t>
    <phoneticPr fontId="3" type="noConversion"/>
  </si>
  <si>
    <t>出納組長</t>
  </si>
  <si>
    <t>許○瑜</t>
  </si>
  <si>
    <t>林○玲</t>
    <phoneticPr fontId="3" type="noConversion"/>
  </si>
  <si>
    <t>項○慧</t>
    <phoneticPr fontId="3" type="noConversion"/>
  </si>
  <si>
    <t>5/2始</t>
    <phoneticPr fontId="3" type="noConversion"/>
  </si>
  <si>
    <t>一三四○＊</t>
    <phoneticPr fontId="3" type="noConversion"/>
  </si>
  <si>
    <t>資料組長</t>
    <phoneticPr fontId="3" type="noConversion"/>
  </si>
  <si>
    <t>林○芬</t>
    <phoneticPr fontId="3" type="noConversion"/>
  </si>
  <si>
    <t>沈○原</t>
    <phoneticPr fontId="3" type="noConversion"/>
  </si>
  <si>
    <t>廖○貞</t>
    <phoneticPr fontId="3" type="noConversion"/>
  </si>
  <si>
    <t>衛生組長</t>
    <phoneticPr fontId="3" type="noConversion"/>
  </si>
  <si>
    <t>謝○漢</t>
    <phoneticPr fontId="3" type="noConversion"/>
  </si>
  <si>
    <t>管八甲</t>
    <phoneticPr fontId="3" type="noConversion"/>
  </si>
  <si>
    <t>郭○嘉</t>
    <phoneticPr fontId="3" type="noConversion"/>
  </si>
  <si>
    <t>潘○方</t>
    <phoneticPr fontId="3" type="noConversion"/>
  </si>
  <si>
    <t>設備組長</t>
  </si>
  <si>
    <t>連○棋</t>
    <phoneticPr fontId="3" type="noConversion"/>
  </si>
  <si>
    <t xml:space="preserve">林○鈴 </t>
    <phoneticPr fontId="3" type="noConversion"/>
  </si>
  <si>
    <t>孫○傑</t>
    <phoneticPr fontId="3" type="noConversion"/>
  </si>
  <si>
    <t>◇</t>
    <phoneticPr fontId="3" type="noConversion"/>
  </si>
  <si>
    <t>資訊組長</t>
    <phoneticPr fontId="3" type="noConversion"/>
  </si>
  <si>
    <t>黃○原</t>
    <phoneticPr fontId="3" type="noConversion"/>
  </si>
  <si>
    <t>張○懿</t>
    <phoneticPr fontId="3" type="noConversion"/>
  </si>
  <si>
    <t>郭○薄</t>
    <phoneticPr fontId="3" type="noConversion"/>
  </si>
  <si>
    <t>教學組長</t>
    <phoneticPr fontId="3" type="noConversion"/>
  </si>
  <si>
    <t>林○瑩</t>
    <phoneticPr fontId="3" type="noConversion"/>
  </si>
  <si>
    <t>代理</t>
  </si>
  <si>
    <t>彭○佑</t>
    <phoneticPr fontId="3" type="noConversion"/>
  </si>
  <si>
    <t>四五○</t>
    <phoneticPr fontId="3" type="noConversion"/>
  </si>
  <si>
    <t>楊○哪</t>
    <phoneticPr fontId="3" type="noConversion"/>
  </si>
  <si>
    <t>管理員</t>
    <phoneticPr fontId="3" type="noConversion"/>
  </si>
  <si>
    <t>王○勝</t>
    <phoneticPr fontId="3" type="noConversion"/>
  </si>
  <si>
    <t>代理</t>
    <phoneticPr fontId="3" type="noConversion"/>
  </si>
  <si>
    <t>張○隆</t>
    <phoneticPr fontId="3" type="noConversion"/>
  </si>
  <si>
    <t>鍾○</t>
  </si>
  <si>
    <t>二四五○＊</t>
    <phoneticPr fontId="3" type="noConversion"/>
  </si>
  <si>
    <t>幹事</t>
  </si>
  <si>
    <t>黃○哲</t>
    <phoneticPr fontId="3" type="noConversion"/>
  </si>
  <si>
    <t>賴○尹</t>
    <phoneticPr fontId="3" type="noConversion"/>
  </si>
  <si>
    <t>張○玲</t>
    <phoneticPr fontId="3" type="noConversion"/>
  </si>
  <si>
    <t>幹事</t>
    <phoneticPr fontId="3" type="noConversion"/>
  </si>
  <si>
    <t>吳○昀</t>
    <phoneticPr fontId="3" type="noConversion"/>
  </si>
  <si>
    <t>黃○玲</t>
    <phoneticPr fontId="3" type="noConversion"/>
  </si>
  <si>
    <t>一三○＊</t>
    <phoneticPr fontId="3" type="noConversion"/>
  </si>
  <si>
    <t xml:space="preserve">邱○樺 </t>
    <phoneticPr fontId="3" type="noConversion"/>
  </si>
  <si>
    <t>倪○旗</t>
    <phoneticPr fontId="3" type="noConversion"/>
  </si>
  <si>
    <t>羅○語</t>
    <phoneticPr fontId="3" type="noConversion"/>
  </si>
  <si>
    <t>一二○</t>
    <phoneticPr fontId="3" type="noConversion"/>
  </si>
  <si>
    <t>蕭○如</t>
    <phoneticPr fontId="3" type="noConversion"/>
  </si>
  <si>
    <t>李○蘭</t>
    <phoneticPr fontId="3" type="noConversion"/>
  </si>
  <si>
    <t>賴○晨</t>
    <phoneticPr fontId="3" type="noConversion"/>
  </si>
  <si>
    <t>四○</t>
    <phoneticPr fontId="3" type="noConversion"/>
  </si>
  <si>
    <t>何○薇</t>
    <phoneticPr fontId="3" type="noConversion"/>
  </si>
  <si>
    <t>專任教練</t>
  </si>
  <si>
    <t>吳○清</t>
    <phoneticPr fontId="3" type="noConversion"/>
  </si>
  <si>
    <t>李○蓉</t>
    <phoneticPr fontId="3" type="noConversion"/>
  </si>
  <si>
    <t>孫○娟</t>
    <phoneticPr fontId="3" type="noConversion"/>
  </si>
  <si>
    <t>游○鈺</t>
    <phoneticPr fontId="3" type="noConversion"/>
  </si>
  <si>
    <t>鍾○慧</t>
    <phoneticPr fontId="3" type="noConversion"/>
  </si>
  <si>
    <t>陳○慧</t>
    <phoneticPr fontId="3" type="noConversion"/>
  </si>
  <si>
    <t>射箭教練</t>
    <phoneticPr fontId="3" type="noConversion"/>
  </si>
  <si>
    <t>陳○宣</t>
    <phoneticPr fontId="3" type="noConversion"/>
  </si>
  <si>
    <t>陳○齊</t>
    <phoneticPr fontId="3" type="noConversion"/>
  </si>
  <si>
    <t>李○璇</t>
    <phoneticPr fontId="3" type="noConversion"/>
  </si>
  <si>
    <t>徐○芬</t>
    <phoneticPr fontId="3" type="noConversion"/>
  </si>
  <si>
    <t>趙○嫻</t>
    <phoneticPr fontId="3" type="noConversion"/>
  </si>
  <si>
    <t>黃○建</t>
    <phoneticPr fontId="3" type="noConversion"/>
  </si>
  <si>
    <t>呂○榮</t>
    <phoneticPr fontId="3" type="noConversion"/>
  </si>
  <si>
    <t>謝○花</t>
    <phoneticPr fontId="3" type="noConversion"/>
  </si>
  <si>
    <t>陳○華</t>
    <phoneticPr fontId="3" type="noConversion"/>
  </si>
  <si>
    <t>實習老師</t>
    <phoneticPr fontId="3" type="noConversion"/>
  </si>
  <si>
    <t>謝○華</t>
    <phoneticPr fontId="3" type="noConversion"/>
  </si>
  <si>
    <t>劉○帆</t>
    <phoneticPr fontId="3" type="noConversion"/>
  </si>
  <si>
    <t>二○</t>
    <phoneticPr fontId="3" type="noConversion"/>
  </si>
  <si>
    <t>陳○仁</t>
  </si>
  <si>
    <t>莊○圭</t>
    <phoneticPr fontId="3" type="noConversion"/>
  </si>
  <si>
    <t>左○怡</t>
    <phoneticPr fontId="3" type="noConversion"/>
  </si>
  <si>
    <t>専任二</t>
  </si>
  <si>
    <t>2/23四◇</t>
    <phoneticPr fontId="3" type="noConversion"/>
  </si>
  <si>
    <t>簡○君</t>
    <phoneticPr fontId="3" type="noConversion"/>
  </si>
  <si>
    <t>許○宜</t>
  </si>
  <si>
    <t>陶藝老師</t>
  </si>
  <si>
    <t>林○廷</t>
  </si>
  <si>
    <t>零訂919</t>
    <phoneticPr fontId="3" type="noConversion"/>
  </si>
  <si>
    <t>2/24,4/27四五◇</t>
    <phoneticPr fontId="3" type="noConversion"/>
  </si>
  <si>
    <t>張○佳</t>
    <phoneticPr fontId="3" type="noConversion"/>
  </si>
  <si>
    <t>一○＊</t>
    <phoneticPr fontId="3" type="noConversion"/>
  </si>
  <si>
    <t>四班上</t>
    <phoneticPr fontId="3" type="noConversion"/>
  </si>
  <si>
    <t xml:space="preserve">紀○騰 </t>
  </si>
  <si>
    <t>4/10○始</t>
    <phoneticPr fontId="3" type="noConversion"/>
  </si>
  <si>
    <t>放置位置</t>
  </si>
  <si>
    <t>學務處</t>
  </si>
  <si>
    <t>大導室</t>
    <phoneticPr fontId="3" type="noConversion"/>
  </si>
  <si>
    <t>人事主任</t>
  </si>
  <si>
    <t>林○貞</t>
  </si>
  <si>
    <t>總務主任</t>
  </si>
  <si>
    <t>洪○文</t>
  </si>
  <si>
    <t>2/17,3/7,31,4/6,10-21,5/2,3,6/27</t>
    <phoneticPr fontId="3" type="noConversion"/>
  </si>
  <si>
    <t>17天</t>
    <phoneticPr fontId="3" type="noConversion"/>
  </si>
  <si>
    <t>3/15,4/19石班魚</t>
    <phoneticPr fontId="3" type="noConversion"/>
  </si>
  <si>
    <t>學務主任</t>
  </si>
  <si>
    <t>陳○祺</t>
  </si>
  <si>
    <t>2/17七校外教學3/3管樂合奏全國賽3/23探勘3/30,31八校外教學</t>
    <phoneticPr fontId="3" type="noConversion"/>
  </si>
  <si>
    <t>衛生組長</t>
  </si>
  <si>
    <t>謝○漢</t>
  </si>
  <si>
    <t>10天</t>
    <phoneticPr fontId="3" type="noConversion"/>
  </si>
  <si>
    <t>連○棋</t>
  </si>
  <si>
    <t>教學組長</t>
  </si>
  <si>
    <t>林○瑩</t>
  </si>
  <si>
    <t>3/7,13,27,4/6,19,5/2,9,15</t>
    <phoneticPr fontId="3" type="noConversion"/>
  </si>
  <si>
    <t>8天</t>
    <phoneticPr fontId="3" type="noConversion"/>
  </si>
  <si>
    <t>管理員</t>
  </si>
  <si>
    <t>王○勝</t>
  </si>
  <si>
    <t>四○＊</t>
  </si>
  <si>
    <t>2/16,23,3/2,9,16,23,30,4/6,13,20,27,5/4,11,18,25,6/1,8,15,29(2/17,21,3/7,8,27,4/12,17,19,21,5/9,15)</t>
    <phoneticPr fontId="3" type="noConversion"/>
  </si>
  <si>
    <t>19+11天</t>
    <phoneticPr fontId="3" type="noConversion"/>
  </si>
  <si>
    <t>黃○哲</t>
  </si>
  <si>
    <t>吳○昀</t>
  </si>
  <si>
    <t>1天</t>
    <phoneticPr fontId="3" type="noConversion"/>
  </si>
  <si>
    <t>倪○旗</t>
  </si>
  <si>
    <t>李○蘭</t>
  </si>
  <si>
    <t>2/14○始</t>
  </si>
  <si>
    <t>2/13,4/13</t>
    <phoneticPr fontId="3" type="noConversion"/>
  </si>
  <si>
    <t>2天</t>
    <phoneticPr fontId="3" type="noConversion"/>
  </si>
  <si>
    <t>游○鈺</t>
  </si>
  <si>
    <t>三○＊</t>
  </si>
  <si>
    <t>射箭教練</t>
  </si>
  <si>
    <t>陳○宣</t>
  </si>
  <si>
    <t>呂○榮</t>
  </si>
  <si>
    <t>3/9,10,13,23,5/5,12</t>
    <phoneticPr fontId="3" type="noConversion"/>
  </si>
  <si>
    <t>6天</t>
    <phoneticPr fontId="3" type="noConversion"/>
  </si>
  <si>
    <t>邱○喜</t>
  </si>
  <si>
    <t>2/23,3/23,31,4/27,5/25,6/29</t>
    <phoneticPr fontId="3" type="noConversion"/>
  </si>
  <si>
    <t>林○玲</t>
  </si>
  <si>
    <t>沈○原</t>
  </si>
  <si>
    <t>管八甲</t>
  </si>
  <si>
    <t>郭○嘉</t>
  </si>
  <si>
    <t>4/26○始</t>
  </si>
  <si>
    <t>5天</t>
    <phoneticPr fontId="3" type="noConversion"/>
  </si>
  <si>
    <t>3/3管樂合奏全國賽</t>
    <phoneticPr fontId="3" type="noConversion"/>
  </si>
  <si>
    <t xml:space="preserve">林○鈴 </t>
  </si>
  <si>
    <t>3/7-3/10</t>
    <phoneticPr fontId="3" type="noConversion"/>
  </si>
  <si>
    <t>4天</t>
    <phoneticPr fontId="3" type="noConversion"/>
  </si>
  <si>
    <t>張○懿</t>
  </si>
  <si>
    <t>二五○＊</t>
    <phoneticPr fontId="3" type="noConversion"/>
  </si>
  <si>
    <t>彭○佑</t>
  </si>
  <si>
    <t>訂2/16,17,23,24,3/2,3,9,10,16,17,23,24,30,31,4/6,7,13,14,20,21,27,28,5/4,5,11,12,18,19,25,26,6/1,2,8,9,15,16,17,29,30計39天1755元</t>
    <phoneticPr fontId="3" type="noConversion"/>
  </si>
  <si>
    <t>張○隆</t>
  </si>
  <si>
    <t>賴○尹</t>
  </si>
  <si>
    <t>黃○玲</t>
  </si>
  <si>
    <t>一三○＊</t>
  </si>
  <si>
    <t>2/13,15,18,20,22,3/6,8,13,15,20,22,25,27,29,4/10,12,17,19,24,26,5/1,3,8,10,15,17,22,24,29,31,6/5,7,12,14,19,21,26,28</t>
    <phoneticPr fontId="3" type="noConversion"/>
  </si>
  <si>
    <t>38天</t>
    <phoneticPr fontId="3" type="noConversion"/>
  </si>
  <si>
    <t>羅○語</t>
  </si>
  <si>
    <t>一二○</t>
  </si>
  <si>
    <t>訂2/13,14,18,20,21,3/6,7,13,14,20,21,27,28,4/10,11,17,18,24,25,5/1,2,8,9,15,16,22,23,29,30,6/5,6,12,13,19,20,26,27計37天1665元</t>
    <phoneticPr fontId="3" type="noConversion"/>
  </si>
  <si>
    <t>賴○晨</t>
  </si>
  <si>
    <t>訂2/16,23,3/2,9,16,23,30,4/6,13,20,27,5/4,11,18,25,6/1,8,15,29(3/30)計19-1=18天810元</t>
    <phoneticPr fontId="3" type="noConversion"/>
  </si>
  <si>
    <t>左○怡</t>
  </si>
  <si>
    <t>四◇</t>
    <phoneticPr fontId="3" type="noConversion"/>
  </si>
  <si>
    <t>李○蓉</t>
  </si>
  <si>
    <t>鍾○慧</t>
  </si>
  <si>
    <t>陳○齊</t>
  </si>
  <si>
    <t>劉○帆</t>
  </si>
  <si>
    <t>訂2/14,21,3/7,14,21,28,4/11,18,25,5/2,9,16,23,30,6/6,13,20,27扣2/21計18-1=17天765元</t>
    <phoneticPr fontId="3" type="noConversion"/>
  </si>
  <si>
    <t>莊○圭</t>
  </si>
  <si>
    <t>4/10○始</t>
  </si>
  <si>
    <t>訂4/10-6/30扣6/9,16,30計59-3=56天2520元</t>
    <phoneticPr fontId="3" type="noConversion"/>
  </si>
  <si>
    <t>尤○宇</t>
  </si>
  <si>
    <t>2/17校外教學</t>
    <phoneticPr fontId="3" type="noConversion"/>
  </si>
  <si>
    <t>黃○君</t>
  </si>
  <si>
    <t>一◇＊</t>
  </si>
  <si>
    <t>2/18,20,3/6,13,20,27,4/10,17,24,5/1,8,15,22,29,6/5,12,19,26(3/16,28,4/19,20,5/2,3,9)</t>
    <phoneticPr fontId="3" type="noConversion"/>
  </si>
  <si>
    <t>18+7天</t>
    <phoneticPr fontId="3" type="noConversion"/>
  </si>
  <si>
    <t>項○慧</t>
  </si>
  <si>
    <t>二五○</t>
    <phoneticPr fontId="3" type="noConversion"/>
  </si>
  <si>
    <t>5/2,5,9,12,16,19,23,26,30,6/2,6,9,13,16,17,20,27,30扣6/17計18-1=17天765元</t>
    <phoneticPr fontId="3" type="noConversion"/>
  </si>
  <si>
    <t>潘○方</t>
  </si>
  <si>
    <t>3/16,17,31,4/13,14,17,18,24,5/10,18</t>
    <phoneticPr fontId="3" type="noConversion"/>
  </si>
  <si>
    <t>孫○傑</t>
  </si>
  <si>
    <t>郭○薄</t>
  </si>
  <si>
    <t>訂2/13-3/10扣2/17計19-1=18天810元</t>
    <phoneticPr fontId="3" type="noConversion"/>
  </si>
  <si>
    <t>楊○哪</t>
  </si>
  <si>
    <t>一三○</t>
    <phoneticPr fontId="3" type="noConversion"/>
  </si>
  <si>
    <t>訂2/13,15,18,20,22,3/6,8,13,15,20,22,25,27,29,4/10,12,17,19,24,26,5/1,3,8,10,15,17,22,24,29,31,6/5,7,12,14,19,21,26,28扣3/29,4/19,26,5/3計38-4=34天1530元</t>
    <phoneticPr fontId="3" type="noConversion"/>
  </si>
  <si>
    <t xml:space="preserve">邱○樺 </t>
  </si>
  <si>
    <t>3/30,31校外教學</t>
    <phoneticPr fontId="3" type="noConversion"/>
  </si>
  <si>
    <t>蕭○如</t>
  </si>
  <si>
    <t>訂2/13,15,18,20,22,3/6,8,13,15,20,22,25,27,29,4/10,12,17,19,24,26,5/1,3,8,10,15,17,22,24,29,31,6/5,7,12,14,19,21,26,28扣3/29,4/19計38-2=36天1620元</t>
    <phoneticPr fontId="3" type="noConversion"/>
  </si>
  <si>
    <t>陳○慧</t>
  </si>
  <si>
    <t>黃○建</t>
  </si>
  <si>
    <t>5/2,8,9,10,17,24,30,6/7</t>
    <phoneticPr fontId="3" type="noConversion"/>
  </si>
  <si>
    <t>趙○嫻</t>
  </si>
  <si>
    <t>13天</t>
    <phoneticPr fontId="3" type="noConversion"/>
  </si>
  <si>
    <t>陳○華</t>
  </si>
  <si>
    <t>謝○花</t>
  </si>
  <si>
    <t>3天</t>
    <phoneticPr fontId="3" type="noConversion"/>
  </si>
  <si>
    <t>謝○華</t>
  </si>
  <si>
    <t>3/7,15,16,17,20,21,23,28,31,4/6,10,13,14,18-6/8</t>
    <phoneticPr fontId="3" type="noConversion"/>
  </si>
  <si>
    <t>13+37天</t>
    <phoneticPr fontId="3" type="noConversion"/>
  </si>
  <si>
    <t>簡○君</t>
  </si>
  <si>
    <t>五○＊</t>
  </si>
  <si>
    <t>5/22高職參訪週(預定)</t>
    <phoneticPr fontId="3" type="noConversion"/>
  </si>
  <si>
    <t>張○佳</t>
  </si>
  <si>
    <t>2/18,20,3/6,13,20,27,4/10,17,24,5/8,15(2/22,3/7,16,4/19,20)</t>
    <phoneticPr fontId="3" type="noConversion"/>
  </si>
  <si>
    <t>11+5天</t>
    <phoneticPr fontId="3" type="noConversion"/>
  </si>
  <si>
    <t>5/30校內成果展(預定)</t>
    <phoneticPr fontId="3" type="noConversion"/>
  </si>
  <si>
    <t>陶藝老師</t>
    <phoneticPr fontId="3" type="noConversion"/>
  </si>
  <si>
    <t>林○廷</t>
    <phoneticPr fontId="3" type="noConversion"/>
  </si>
  <si>
    <t>第 16 週訂午餐表 5/29-6/2</t>
    <phoneticPr fontId="3" type="noConversion"/>
  </si>
  <si>
    <t>第16週廠商 5/29-6/2</t>
  </si>
  <si>
    <t>第17週廠商 6/5-6/9</t>
  </si>
  <si>
    <t>第18週廠商6/12-6/16</t>
  </si>
  <si>
    <t>第19週廠商6/17-6/21</t>
  </si>
  <si>
    <t>第20週廠商6/26-6/30</t>
  </si>
  <si>
    <t>111學年度 第2學期 第16週-第20週  5/29-6/30  選餐廠商明細表</t>
  </si>
  <si>
    <t>111學年度 第2學期 第16週-第17週  5/29-6/7  選餐廠商明細表</t>
  </si>
  <si>
    <t>第17週廠商 6/5-6/7</t>
  </si>
  <si>
    <t>十六</t>
    <phoneticPr fontId="3" type="noConversion"/>
  </si>
  <si>
    <t>十七</t>
    <phoneticPr fontId="3" type="noConversion"/>
  </si>
  <si>
    <t>十八</t>
    <phoneticPr fontId="3" type="noConversion"/>
  </si>
  <si>
    <t>十九</t>
    <phoneticPr fontId="3" type="noConversion"/>
  </si>
  <si>
    <t>二十</t>
    <phoneticPr fontId="3" type="noConversion"/>
  </si>
  <si>
    <t>5/30＊班上</t>
    <phoneticPr fontId="3" type="noConversion"/>
  </si>
  <si>
    <t>班上</t>
    <phoneticPr fontId="3" type="noConversion"/>
  </si>
  <si>
    <t>5/30○＊</t>
    <phoneticPr fontId="3" type="noConversion"/>
  </si>
  <si>
    <t>四○＊</t>
    <phoneticPr fontId="3" type="noConversion"/>
  </si>
  <si>
    <t>2/14,17,18,21,24,3/3,7,10,14,17,21,24,28,31,4/7,11,14,18,21,25,28,5/2,5,9,12,16,19,23,26,30,6/2,6(4/12,27,5/3,15,17,18,22)</t>
    <phoneticPr fontId="3" type="noConversion"/>
  </si>
  <si>
    <t>32+7天</t>
    <phoneticPr fontId="3" type="noConversion"/>
  </si>
  <si>
    <t>5/1,19,24</t>
    <phoneticPr fontId="3" type="noConversion"/>
  </si>
  <si>
    <t>5/29○＊</t>
    <phoneticPr fontId="3" type="noConversion"/>
  </si>
  <si>
    <t>3/3,3/7,28,4/18,5/29,6/27</t>
    <phoneticPr fontId="3" type="noConversion"/>
  </si>
  <si>
    <t>1天</t>
    <phoneticPr fontId="3" type="noConversion"/>
  </si>
  <si>
    <t>3/2,7,4/18,19,5/3,11,15,16,26,6/27</t>
    <phoneticPr fontId="3" type="noConversion"/>
  </si>
  <si>
    <t>3/30,31,4/18,19,5/30</t>
    <phoneticPr fontId="3" type="noConversion"/>
  </si>
  <si>
    <t>5/31○＊</t>
    <phoneticPr fontId="3" type="noConversion"/>
  </si>
  <si>
    <t>2/16,18,3/14,23,27,4/12,14,18,21,27,5/3,31</t>
    <phoneticPr fontId="3" type="noConversion"/>
  </si>
  <si>
    <t>12天</t>
    <phoneticPr fontId="3" type="noConversion"/>
  </si>
  <si>
    <t>1天</t>
    <phoneticPr fontId="3" type="noConversion"/>
  </si>
  <si>
    <t>6/2◇＊</t>
    <phoneticPr fontId="3" type="noConversion"/>
  </si>
  <si>
    <t>6/2○＊</t>
    <phoneticPr fontId="3" type="noConversion"/>
  </si>
  <si>
    <t>6/5○＊</t>
    <phoneticPr fontId="3" type="noConversion"/>
  </si>
  <si>
    <t>6/1五○＊</t>
    <phoneticPr fontId="3" type="noConversion"/>
  </si>
  <si>
    <t>3/7,21,22,4/19,25,26,5/12,15-19,6/2</t>
    <phoneticPr fontId="3" type="noConversion"/>
  </si>
  <si>
    <t>3/7,4/19,6/2</t>
    <phoneticPr fontId="3" type="noConversion"/>
  </si>
  <si>
    <t>3/7,4/19,5/15,23,6/5</t>
    <phoneticPr fontId="3" type="noConversion"/>
  </si>
  <si>
    <t>2/17,24,3/3,10,17,24,31,4/7,14,21,28,5/5,12,19,26,6/2(3/7,4/19,5/15,6/1)</t>
    <phoneticPr fontId="3" type="noConversion"/>
  </si>
  <si>
    <t>16+4天</t>
    <phoneticPr fontId="3" type="noConversion"/>
  </si>
  <si>
    <t>訂2/23,3/2,9,16,23,30,4/6,13,20,27,5/4,11,18,25,6/1,8,15,29(6/1)計18-1=17天765元</t>
    <phoneticPr fontId="3" type="noConversion"/>
  </si>
  <si>
    <t>5/31,6/1○＊</t>
    <phoneticPr fontId="3" type="noConversion"/>
  </si>
  <si>
    <t>6/1三○＊</t>
    <phoneticPr fontId="3" type="noConversion"/>
  </si>
  <si>
    <t>3/6,5/31,6/1,14</t>
    <phoneticPr fontId="3" type="noConversion"/>
  </si>
  <si>
    <t>2/15,22,3/1,8,15,22,29,4/12,19,26,5/3,10,17,24,31,6/7,14,21,28(2/17,18,3/6,7,10,13-3/24,30,31,4/13,17-28,5/16,18,23,6/1)</t>
    <phoneticPr fontId="3" type="noConversion"/>
  </si>
  <si>
    <t>3/1,2,3,6,13,23,24,28,29,30,31,4/12,20,21,5/1-5/5,5/31,6/1,14</t>
    <phoneticPr fontId="3" type="noConversion"/>
  </si>
  <si>
    <t>19+32天</t>
    <phoneticPr fontId="3" type="noConversion"/>
  </si>
  <si>
    <t>22天</t>
    <phoneticPr fontId="3" type="noConversion"/>
  </si>
  <si>
    <t>訂2/24,4/27,28,5/4,5,11,12,18,19,25,26,6/1,2(6/1)計13-1=12天540元</t>
    <phoneticPr fontId="3" type="noConversion"/>
  </si>
  <si>
    <t>6/1○＊</t>
    <phoneticPr fontId="3" type="noConversion"/>
  </si>
  <si>
    <t>6/2-6/7○＊</t>
    <phoneticPr fontId="3" type="noConversion"/>
  </si>
  <si>
    <t>3/7,17,24,4/13,21,5/3,26,6/1,9,27</t>
    <phoneticPr fontId="3" type="noConversion"/>
  </si>
  <si>
    <t>10天</t>
    <phoneticPr fontId="3" type="noConversion"/>
  </si>
  <si>
    <t>3/2,3/7,4/19,6/2-6/7</t>
    <phoneticPr fontId="3" type="noConversion"/>
  </si>
  <si>
    <t>7天</t>
    <phoneticPr fontId="3" type="noConversion"/>
  </si>
  <si>
    <t>5/30,31,6/1,2◇＊</t>
    <phoneticPr fontId="3" type="noConversion"/>
  </si>
  <si>
    <t>2/17,21,24,3/2,3,6,7,21,23,30,31,4/12,19,5/2,3,9,15,17,30,31,6/1,2,8,12,13,14</t>
    <phoneticPr fontId="3" type="noConversion"/>
  </si>
  <si>
    <t>26天</t>
    <phoneticPr fontId="3" type="noConversion"/>
  </si>
  <si>
    <t>5/31,6/1,2◇＊</t>
    <phoneticPr fontId="3" type="noConversion"/>
  </si>
  <si>
    <t>3/6,3/13,16,31,4/7,21,24,5/1,3,18,31,6/1,2,14</t>
    <phoneticPr fontId="3" type="noConversion"/>
  </si>
  <si>
    <t>14天</t>
    <phoneticPr fontId="3" type="noConversion"/>
  </si>
  <si>
    <t>2/16-2/18,2/21-2/24,3/16,4/6,5/5,16,25,6/2,13</t>
    <phoneticPr fontId="3" type="noConversion"/>
  </si>
  <si>
    <t>第 17 週訂午餐表 6/5-6/9</t>
    <phoneticPr fontId="3" type="noConversion"/>
  </si>
  <si>
    <t>6/7＊班上</t>
    <phoneticPr fontId="3" type="noConversion"/>
  </si>
  <si>
    <t>6/8◇＊</t>
    <phoneticPr fontId="3" type="noConversion"/>
  </si>
  <si>
    <t>6/9○＊</t>
    <phoneticPr fontId="3" type="noConversion"/>
  </si>
  <si>
    <t>2/18,20,3/6,13,20,27,4/10,17,24,5/8,15(2/22,3/7,16,4/19,20,6/5)</t>
    <phoneticPr fontId="3" type="noConversion"/>
  </si>
  <si>
    <t>11+6天</t>
    <phoneticPr fontId="3" type="noConversion"/>
  </si>
  <si>
    <t>6/5◇＊</t>
    <phoneticPr fontId="3" type="noConversion"/>
  </si>
  <si>
    <t>3/2,7,4/18,19,5/3,11,15,16,26,6/5,27</t>
    <phoneticPr fontId="3" type="noConversion"/>
  </si>
  <si>
    <t>11天</t>
    <phoneticPr fontId="3" type="noConversion"/>
  </si>
  <si>
    <t>6/1,7五○＊</t>
    <phoneticPr fontId="3" type="noConversion"/>
  </si>
  <si>
    <t>2/17,24,3/3,10,17,24,31,4/7,14,21,28,5/5,12,19,26,6/2(3/7,4/19,5/15,6/1,7)</t>
    <phoneticPr fontId="3" type="noConversion"/>
  </si>
  <si>
    <t>16+5天</t>
    <phoneticPr fontId="3" type="noConversion"/>
  </si>
  <si>
    <t>6/6-6/9○＊</t>
    <phoneticPr fontId="3" type="noConversion"/>
  </si>
  <si>
    <t>3/7-3/10,6/6-6/9</t>
    <phoneticPr fontId="3" type="noConversion"/>
  </si>
  <si>
    <t>6/5,6四○＊</t>
    <phoneticPr fontId="3" type="noConversion"/>
  </si>
  <si>
    <t>2/16,23,3/2,9,16,23,30,4/6,13,20,27,5/4,11,18,25,6/1,8,15,29(2/17,21,3/7,8,27,4/12,17,19,21,5/9,15,6/5,6)</t>
    <phoneticPr fontId="3" type="noConversion"/>
  </si>
  <si>
    <t>19+13天</t>
    <phoneticPr fontId="3" type="noConversion"/>
  </si>
  <si>
    <t>3/9,10,13,23,5/5,12,6/16</t>
    <phoneticPr fontId="3" type="noConversion"/>
  </si>
  <si>
    <t>2/23,3/23,31,4/27,6/8,15</t>
    <phoneticPr fontId="3" type="noConversion"/>
  </si>
  <si>
    <t>3/1,2,3,6,13,23,24,28,29,30,31,4/12,20,21,5/1-5/5,5/31,6/1,9-14</t>
    <phoneticPr fontId="3" type="noConversion"/>
  </si>
  <si>
    <t>25天</t>
    <phoneticPr fontId="3" type="noConversion"/>
  </si>
  <si>
    <t>6/9-14○＊</t>
    <phoneticPr fontId="3" type="noConversion"/>
  </si>
  <si>
    <t>6/8○＊</t>
    <phoneticPr fontId="3" type="noConversion"/>
  </si>
  <si>
    <t>6/6,9三○＊</t>
    <phoneticPr fontId="3" type="noConversion"/>
  </si>
  <si>
    <t>2/15,22,3/1,8,15,22,29,4/12,19,26,5/3,10,17,24,31,6/7,14,21,28(2/17,18,3/6,7,10,13-3/24,30,31,4/13,17-28,5/16,18,23,6/1,6,9,12)</t>
    <phoneticPr fontId="3" type="noConversion"/>
  </si>
  <si>
    <t>19+35天</t>
    <phoneticPr fontId="3" type="noConversion"/>
  </si>
  <si>
    <t>6/8○</t>
    <phoneticPr fontId="3" type="noConversion"/>
  </si>
  <si>
    <t>5/1,19,24,6/8,12,14,17</t>
    <phoneticPr fontId="3" type="noConversion"/>
  </si>
  <si>
    <t>安心上工</t>
    <phoneticPr fontId="3" type="noConversion"/>
  </si>
  <si>
    <t>張○淇</t>
    <phoneticPr fontId="3" type="noConversion"/>
  </si>
  <si>
    <t>6/8-6/17○</t>
    <phoneticPr fontId="3" type="noConversion"/>
  </si>
  <si>
    <t>2/16,18,3/14,23,27,4/12,14,18,21,27,5/3,31,6/13,20</t>
    <phoneticPr fontId="3" type="noConversion"/>
  </si>
  <si>
    <t>○</t>
    <phoneticPr fontId="3" type="noConversion"/>
  </si>
  <si>
    <t>6/9-30○＊</t>
    <phoneticPr fontId="3" type="noConversion"/>
  </si>
  <si>
    <t>2/17,3/7,31,4/6,10-21,5/2,3,6/9-30</t>
    <phoneticPr fontId="3" type="noConversion"/>
  </si>
  <si>
    <t>16+15天</t>
    <phoneticPr fontId="3" type="noConversion"/>
  </si>
  <si>
    <t>3/3,3/7,28,4/18,5/29,6/9,27</t>
    <phoneticPr fontId="3" type="noConversion"/>
  </si>
  <si>
    <t>訂2/16,17,23,24,3/2,3,9,10,16,17,23,24,30,31,4/6,7,13,14,20,21,27,28,5/4,5,11,12,18,19,25,26,6/1,2,8,9,15,16,17,29,30(6/8,9)計39-2=37天1665元</t>
    <phoneticPr fontId="3" type="noConversion"/>
  </si>
  <si>
    <t>第 18 週訂午餐表 6/12-6/16</t>
    <phoneticPr fontId="3" type="noConversion"/>
  </si>
  <si>
    <t>6/15○＊</t>
    <phoneticPr fontId="3" type="noConversion"/>
  </si>
  <si>
    <t>6/12,14,17○＊</t>
    <phoneticPr fontId="3" type="noConversion"/>
  </si>
  <si>
    <t>6/17一三四○＊</t>
    <phoneticPr fontId="3" type="noConversion"/>
  </si>
  <si>
    <t>6/13○＊</t>
    <phoneticPr fontId="3" type="noConversion"/>
  </si>
  <si>
    <t>6/12,13,14◇＊</t>
    <phoneticPr fontId="3" type="noConversion"/>
  </si>
  <si>
    <t>6/14○＊</t>
    <phoneticPr fontId="3" type="noConversion"/>
  </si>
  <si>
    <t>三○</t>
    <phoneticPr fontId="3" type="noConversion"/>
  </si>
  <si>
    <t>訂4/10-6/30扣6/9,12,13,15,16,17,19,20,26,27,29,30計59-3-9=47天2115元</t>
    <phoneticPr fontId="3" type="noConversion"/>
  </si>
  <si>
    <t>6/13,16◇＊</t>
    <phoneticPr fontId="3" type="noConversion"/>
  </si>
  <si>
    <t>6/13一◇＊</t>
    <phoneticPr fontId="3" type="noConversion"/>
  </si>
  <si>
    <t>2/18,20,3/6,13,20,27,4/10,17,24,5/1,8,15,22,29,6/5,12,19,26(3/16,28,4/19,20,5/2,3,9,6/13)</t>
    <phoneticPr fontId="3" type="noConversion"/>
  </si>
  <si>
    <t>18+8天</t>
    <phoneticPr fontId="3" type="noConversion"/>
  </si>
  <si>
    <t>3/9,10,13,23,5/5,12,6/13,16</t>
    <phoneticPr fontId="3" type="noConversion"/>
  </si>
  <si>
    <t>6/12,14三○＊</t>
    <phoneticPr fontId="3" type="noConversion"/>
  </si>
  <si>
    <t>2/15,22,3/1,8,15,22,29,4/12,19,26,5/3,10,17,24,31,6/7,14,21,28(2/17,18,3/6,7,10,13-3/24,30,31,4/13,17-28,5/16,18,23,6/1,6,9,12,14)</t>
    <phoneticPr fontId="3" type="noConversion"/>
  </si>
  <si>
    <t>19+36天</t>
    <phoneticPr fontId="3" type="noConversion"/>
  </si>
  <si>
    <t>6/13,17○＊</t>
    <phoneticPr fontId="3" type="noConversion"/>
  </si>
  <si>
    <t>2/16,18,3/14,23,27,4/12,14,18,21,27,5/3,31,6/13,17,20</t>
    <phoneticPr fontId="3" type="noConversion"/>
  </si>
  <si>
    <t>15天</t>
    <phoneticPr fontId="3" type="noConversion"/>
  </si>
  <si>
    <t>6/14,16◇＊</t>
    <phoneticPr fontId="3" type="noConversion"/>
  </si>
  <si>
    <t>3/6,3/13,16,31,4/7,21,24,5/1,3,18,31,6/1,2,14,16</t>
    <phoneticPr fontId="3" type="noConversion"/>
  </si>
  <si>
    <t>6/17◇＊</t>
    <phoneticPr fontId="3" type="noConversion"/>
  </si>
  <si>
    <t>3/2,7,4/18,19,5/3,11,15,16,26,6/5,17,20</t>
    <phoneticPr fontId="3" type="noConversion"/>
  </si>
  <si>
    <t>6/14,17四○＊</t>
    <phoneticPr fontId="3" type="noConversion"/>
  </si>
  <si>
    <t>2/16,23,3/2,9,16,23,30,4/6,13,20,27,5/4,11,18,25,6/1,8,15,29(2/17,21,3/7,8,27,4/12,17,19,21,5/9,15,6/5,6,14,17)</t>
    <phoneticPr fontId="3" type="noConversion"/>
  </si>
  <si>
    <t>19+15天</t>
    <phoneticPr fontId="3" type="noConversion"/>
  </si>
  <si>
    <t>6/16○＊</t>
    <phoneticPr fontId="3" type="noConversion"/>
  </si>
  <si>
    <t>3/7,17,24,4/13,21,5/3,26,6/1,9,16,20</t>
    <phoneticPr fontId="3" type="noConversion"/>
  </si>
  <si>
    <t>6/17○＊</t>
    <phoneticPr fontId="3" type="noConversion"/>
  </si>
  <si>
    <t>3/3,3/7,28,4/18,5/29,6/9,17,20</t>
    <phoneticPr fontId="3" type="noConversion"/>
  </si>
  <si>
    <t>6/13,16,17＊班上</t>
    <phoneticPr fontId="3" type="noConversion"/>
  </si>
  <si>
    <t>3/16,17,31,4/13,14,17,18,24,5/10,18,6/13,16,17</t>
    <phoneticPr fontId="3" type="noConversion"/>
  </si>
  <si>
    <t>第 19 週訂午餐表 6/17-6/21</t>
    <phoneticPr fontId="3" type="noConversion"/>
  </si>
  <si>
    <t>6/17,20○＊</t>
    <phoneticPr fontId="3" type="noConversion"/>
  </si>
  <si>
    <t>6/19三○＊</t>
    <phoneticPr fontId="3" type="noConversion"/>
  </si>
  <si>
    <t>6/17,19,20○＊</t>
    <phoneticPr fontId="3" type="noConversion"/>
  </si>
  <si>
    <t>2/15,22,3/1,8,15,22,29,4/12,19,26,5/3,10,17,24,31,6/7,14,21,28(2/17,18,3/6,7,10,13-3/24,30,31,4/13,17-28,5/16,18,23,6/1,6,9,12,14,19)</t>
    <phoneticPr fontId="3" type="noConversion"/>
  </si>
  <si>
    <t>19+37天</t>
    <phoneticPr fontId="3" type="noConversion"/>
  </si>
  <si>
    <t>3/3,3/7,28,4/18,5/29,6/9,17,19,20</t>
    <phoneticPr fontId="3" type="noConversion"/>
  </si>
  <si>
    <t>9天</t>
    <phoneticPr fontId="3" type="noConversion"/>
  </si>
  <si>
    <t>5/1,19,24,6/8,12,14,17,20,29</t>
    <phoneticPr fontId="3" type="noConversion"/>
  </si>
  <si>
    <t>6/17,20,21◇＊</t>
    <phoneticPr fontId="3" type="noConversion"/>
  </si>
  <si>
    <t>3/2,7,4/18,19,5/3,11,15,16,26,6/5,17,20,21</t>
    <phoneticPr fontId="3" type="noConversion"/>
  </si>
  <si>
    <t>6/20,21○＊</t>
    <phoneticPr fontId="3" type="noConversion"/>
  </si>
  <si>
    <t>6/17,21四○＊</t>
    <phoneticPr fontId="3" type="noConversion"/>
  </si>
  <si>
    <t>6/21○＊</t>
    <phoneticPr fontId="3" type="noConversion"/>
  </si>
  <si>
    <t>2/16,23,3/2,9,16,23,30,4/6,13,20,27,5/4,11,18,25,6/1,8,15,29(2/17,21,3/7,8,27,4/12,17,19,21,5/9,15,6/5,6,14,17,21)</t>
    <phoneticPr fontId="3" type="noConversion"/>
  </si>
  <si>
    <t>19+16天</t>
    <phoneticPr fontId="3" type="noConversion"/>
  </si>
  <si>
    <t>3/7,17,24,4/13,21,5/3,26,6/1,9,16,20,21</t>
    <phoneticPr fontId="3" type="noConversion"/>
  </si>
  <si>
    <t>6/17,21＊班上</t>
    <phoneticPr fontId="3" type="noConversion"/>
  </si>
  <si>
    <t>3/16,17,31,4/13,14,17,18,24,5/10,18,6/13,16,17,21</t>
    <phoneticPr fontId="3" type="noConversion"/>
  </si>
  <si>
    <t>第 20 週訂午餐表 6/26-6/30</t>
    <phoneticPr fontId="3" type="noConversion"/>
  </si>
  <si>
    <t>6/29○＊</t>
    <phoneticPr fontId="3" type="noConversion"/>
  </si>
  <si>
    <t>6/29◇＊</t>
    <phoneticPr fontId="3" type="noConversion"/>
  </si>
  <si>
    <t>陳○蘭</t>
  </si>
  <si>
    <t>6/26◇＊</t>
    <phoneticPr fontId="3" type="noConversion"/>
  </si>
  <si>
    <t>3/6,3/13,16,31,4/7,21,24,5/1,3,18,31,6/1,2,14,16,26</t>
    <phoneticPr fontId="3" type="noConversion"/>
  </si>
  <si>
    <t>16天</t>
    <phoneticPr fontId="3" type="noConversion"/>
  </si>
  <si>
    <t>6/27◇＊</t>
    <phoneticPr fontId="3" type="noConversion"/>
  </si>
  <si>
    <t>6/28◇＊</t>
    <phoneticPr fontId="3" type="noConversion"/>
  </si>
  <si>
    <t>3/16,17,31,4/13,14,17,18,24,5/10,18,6/13,16,17,21,27</t>
    <phoneticPr fontId="3" type="noConversion"/>
  </si>
  <si>
    <t>5/26,6/28</t>
    <phoneticPr fontId="3" type="noConversion"/>
  </si>
  <si>
    <t>6/26,28二四五○＊</t>
    <phoneticPr fontId="3" type="noConversion"/>
  </si>
  <si>
    <t>訂2/13,15,18,20,22,3/6,8,13,15,20,22,25,27,29,4/10,12,17,19,24,26,5/1,3,8,10,15,17,22,24,29,31,6/5,7,12,14,19,21,26,28扣3/29,4/19,6/26,28計38-4=34天1530元</t>
    <phoneticPr fontId="3" type="noConversion"/>
  </si>
  <si>
    <t>6/27,30◇＊</t>
    <phoneticPr fontId="3" type="noConversion"/>
  </si>
  <si>
    <t>3/9,10,13,23,5/5,12,6/13,16,27,30</t>
    <phoneticPr fontId="3" type="noConversion"/>
  </si>
  <si>
    <t>3/7,13,27,4/6,19,5/2,9,15,6/21</t>
    <phoneticPr fontId="3" type="noConversion"/>
  </si>
  <si>
    <t>6/27,28,29,30○＊</t>
    <phoneticPr fontId="3" type="noConversion"/>
  </si>
  <si>
    <t>3/3,3/7,28,4/18,5/29,6/9,17,19,20,27,28,29,30</t>
    <phoneticPr fontId="3" type="noConversion"/>
  </si>
  <si>
    <t>6/29,30三○＊</t>
    <phoneticPr fontId="3" type="noConversion"/>
  </si>
  <si>
    <t>2/15,22,3/1,8,15,22,29,4/12,19,26,5/3,10,17,24,31,6/7,14,21,28(2/17,18,3/6,7,10,13-3/24,30,31,4/13,17-28,5/16,18,23,6/1,6,9,12,14,19,29,30)</t>
    <phoneticPr fontId="3" type="noConversion"/>
  </si>
  <si>
    <t>19+39天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</si>
</sst>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5" fillId="5" borderId="6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9" fillId="0" borderId="0" xfId="0" applyFont="1" applyFill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178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 shrinkToFit="1"/>
    </xf>
    <xf numFmtId="0" fontId="1" fillId="0" borderId="1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Fill="1" applyAlignment="1">
      <alignment vertical="center"/>
    </xf>
    <xf numFmtId="9" fontId="9" fillId="0" borderId="11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0B372-ADE2-4E78-BCB6-602A41A4E089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3" t="s">
        <v>79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41" ht="75" customHeight="1" thickBot="1">
      <c r="A2" s="102" t="s">
        <v>344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339</v>
      </c>
      <c r="H3" s="40" t="s">
        <v>340</v>
      </c>
      <c r="I3" s="40" t="s">
        <v>341</v>
      </c>
      <c r="J3" s="40" t="s">
        <v>342</v>
      </c>
      <c r="K3" s="40" t="s">
        <v>343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27</v>
      </c>
      <c r="C5" s="41">
        <v>1</v>
      </c>
      <c r="D5" s="41">
        <f t="shared" si="0"/>
        <v>22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87</v>
      </c>
      <c r="H6" s="41" t="s">
        <v>89</v>
      </c>
      <c r="I6" s="41" t="s">
        <v>93</v>
      </c>
      <c r="J6" s="41" t="s">
        <v>87</v>
      </c>
      <c r="K6" s="41" t="s">
        <v>86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86</v>
      </c>
      <c r="H7" s="41" t="s">
        <v>87</v>
      </c>
      <c r="I7" s="41" t="s">
        <v>91</v>
      </c>
      <c r="J7" s="41" t="s">
        <v>92</v>
      </c>
      <c r="K7" s="41" t="s">
        <v>91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91</v>
      </c>
      <c r="H8" s="41" t="s">
        <v>87</v>
      </c>
      <c r="I8" s="41" t="s">
        <v>88</v>
      </c>
      <c r="J8" s="41" t="s">
        <v>86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91</v>
      </c>
      <c r="H9" s="41" t="s">
        <v>92</v>
      </c>
      <c r="I9" s="41" t="s">
        <v>86</v>
      </c>
      <c r="J9" s="41" t="s">
        <v>86</v>
      </c>
      <c r="K9" s="41" t="s">
        <v>86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91</v>
      </c>
      <c r="H11" s="41" t="s">
        <v>92</v>
      </c>
      <c r="I11" s="41" t="s">
        <v>90</v>
      </c>
      <c r="J11" s="41" t="s">
        <v>91</v>
      </c>
      <c r="K11" s="41" t="s">
        <v>92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86</v>
      </c>
      <c r="I12" s="41" t="s">
        <v>88</v>
      </c>
      <c r="J12" s="41" t="s">
        <v>87</v>
      </c>
      <c r="K12" s="41" t="s">
        <v>89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89</v>
      </c>
      <c r="H13" s="41" t="s">
        <v>86</v>
      </c>
      <c r="I13" s="41" t="s">
        <v>88</v>
      </c>
      <c r="J13" s="41" t="s">
        <v>87</v>
      </c>
      <c r="K13" s="41" t="s">
        <v>89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92</v>
      </c>
      <c r="H14" s="41" t="s">
        <v>92</v>
      </c>
      <c r="I14" s="41" t="s">
        <v>92</v>
      </c>
      <c r="J14" s="41" t="s">
        <v>92</v>
      </c>
      <c r="K14" s="41" t="s">
        <v>92</v>
      </c>
      <c r="N14" s="36" t="s">
        <v>58</v>
      </c>
      <c r="O14" s="36" t="s">
        <v>61</v>
      </c>
      <c r="P14" s="36" t="s">
        <v>64</v>
      </c>
      <c r="Q14" s="36" t="s">
        <v>68</v>
      </c>
      <c r="R14" s="36" t="s">
        <v>72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86</v>
      </c>
      <c r="H15" s="41" t="s">
        <v>92</v>
      </c>
      <c r="I15" s="41" t="s">
        <v>86</v>
      </c>
      <c r="J15" s="41" t="s">
        <v>92</v>
      </c>
      <c r="K15" s="41" t="s">
        <v>86</v>
      </c>
      <c r="L15" s="44" t="s">
        <v>91</v>
      </c>
      <c r="M15" s="36">
        <f>SUM(N15:T15)</f>
        <v>15</v>
      </c>
      <c r="N15" s="45">
        <v>5</v>
      </c>
      <c r="O15" s="45">
        <v>2</v>
      </c>
      <c r="P15" s="45">
        <v>2</v>
      </c>
      <c r="Q15" s="45">
        <v>1</v>
      </c>
      <c r="R15" s="45">
        <v>5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90</v>
      </c>
      <c r="H16" s="41" t="s">
        <v>92</v>
      </c>
      <c r="I16" s="41" t="s">
        <v>92</v>
      </c>
      <c r="J16" s="41" t="s">
        <v>93</v>
      </c>
      <c r="K16" s="41" t="s">
        <v>93</v>
      </c>
      <c r="L16" s="45" t="s">
        <v>93</v>
      </c>
      <c r="M16" s="36">
        <f>SUM(N16:T16)</f>
        <v>22</v>
      </c>
      <c r="N16" s="45">
        <v>2</v>
      </c>
      <c r="O16" s="45">
        <v>6</v>
      </c>
      <c r="P16" s="45">
        <v>4</v>
      </c>
      <c r="Q16" s="45">
        <v>7</v>
      </c>
      <c r="R16" s="45">
        <v>3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89</v>
      </c>
      <c r="I17" s="41" t="s">
        <v>93</v>
      </c>
      <c r="J17" s="41" t="s">
        <v>87</v>
      </c>
      <c r="K17" s="41" t="s">
        <v>86</v>
      </c>
      <c r="L17" s="45" t="s">
        <v>92</v>
      </c>
      <c r="M17" s="36">
        <f>SUM(N17:T17)</f>
        <v>20</v>
      </c>
      <c r="N17" s="45">
        <v>2</v>
      </c>
      <c r="O17" s="45">
        <v>6</v>
      </c>
      <c r="P17" s="36">
        <v>5</v>
      </c>
      <c r="Q17" s="45">
        <v>4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23</v>
      </c>
      <c r="N18" s="45">
        <v>7</v>
      </c>
      <c r="O18" s="45">
        <v>2</v>
      </c>
      <c r="P18" s="45">
        <v>5</v>
      </c>
      <c r="Q18" s="45">
        <v>4</v>
      </c>
      <c r="R18" s="45">
        <v>5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21</v>
      </c>
      <c r="C19" s="41"/>
      <c r="D19" s="41">
        <f t="shared" si="0"/>
        <v>12</v>
      </c>
      <c r="E19" s="42">
        <v>8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430</v>
      </c>
      <c r="C20" s="45">
        <f>SUM(C4:C19)</f>
        <v>7</v>
      </c>
      <c r="D20" s="45">
        <f>SUM(D4:D19)</f>
        <v>351</v>
      </c>
      <c r="E20" s="45">
        <f>SUM(E4:E19)</f>
        <v>64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3" t="s">
        <v>79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Z21" s="36"/>
      <c r="AA21" s="36"/>
      <c r="AL21" s="33"/>
      <c r="AM21" s="33"/>
      <c r="AN21" s="33"/>
      <c r="AO21" s="33"/>
    </row>
    <row r="22" spans="1:41" ht="75" customHeight="1" thickBot="1">
      <c r="A22" s="102" t="s">
        <v>344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339</v>
      </c>
      <c r="H23" s="40" t="s">
        <v>340</v>
      </c>
      <c r="I23" s="40" t="s">
        <v>341</v>
      </c>
      <c r="J23" s="40" t="s">
        <v>342</v>
      </c>
      <c r="K23" s="40" t="s">
        <v>343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92</v>
      </c>
      <c r="H24" s="41" t="s">
        <v>92</v>
      </c>
      <c r="I24" s="41" t="s">
        <v>92</v>
      </c>
      <c r="J24" s="41" t="s">
        <v>92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92</v>
      </c>
      <c r="H25" s="41" t="s">
        <v>92</v>
      </c>
      <c r="I25" s="41" t="s">
        <v>92</v>
      </c>
      <c r="J25" s="41" t="s">
        <v>92</v>
      </c>
      <c r="K25" s="41" t="s">
        <v>92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91</v>
      </c>
      <c r="H26" s="41" t="s">
        <v>92</v>
      </c>
      <c r="I26" s="41" t="s">
        <v>87</v>
      </c>
      <c r="J26" s="41" t="s">
        <v>86</v>
      </c>
      <c r="K26" s="41" t="s">
        <v>92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86</v>
      </c>
      <c r="H27" s="41" t="s">
        <v>86</v>
      </c>
      <c r="I27" s="41" t="s">
        <v>92</v>
      </c>
      <c r="J27" s="41" t="s">
        <v>91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92</v>
      </c>
      <c r="H28" s="41" t="s">
        <v>92</v>
      </c>
      <c r="I28" s="41" t="s">
        <v>92</v>
      </c>
      <c r="J28" s="41" t="s">
        <v>92</v>
      </c>
      <c r="K28" s="41" t="s">
        <v>92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86</v>
      </c>
      <c r="H29" s="41" t="s">
        <v>86</v>
      </c>
      <c r="I29" s="41" t="s">
        <v>91</v>
      </c>
      <c r="J29" s="41" t="s">
        <v>91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86</v>
      </c>
      <c r="H30" s="41" t="s">
        <v>86</v>
      </c>
      <c r="I30" s="41" t="s">
        <v>91</v>
      </c>
      <c r="J30" s="41" t="s">
        <v>91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86</v>
      </c>
      <c r="H31" s="41" t="s">
        <v>87</v>
      </c>
      <c r="I31" s="41" t="s">
        <v>91</v>
      </c>
      <c r="J31" s="41" t="s">
        <v>91</v>
      </c>
      <c r="K31" s="41" t="s">
        <v>86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91</v>
      </c>
      <c r="H32" s="41" t="s">
        <v>87</v>
      </c>
      <c r="I32" s="41" t="s">
        <v>86</v>
      </c>
      <c r="J32" s="41" t="s">
        <v>92</v>
      </c>
      <c r="K32" s="41" t="s">
        <v>91</v>
      </c>
      <c r="V32" s="36"/>
    </row>
    <row r="33" spans="1:41" ht="75" customHeight="1" thickTop="1" thickBot="1">
      <c r="A33" s="37">
        <v>810</v>
      </c>
      <c r="B33" s="43">
        <v>26</v>
      </c>
      <c r="C33" s="41"/>
      <c r="D33" s="41">
        <f t="shared" si="2"/>
        <v>21</v>
      </c>
      <c r="E33" s="42">
        <v>5</v>
      </c>
      <c r="F33" s="41"/>
      <c r="G33" s="41" t="s">
        <v>92</v>
      </c>
      <c r="H33" s="41" t="s">
        <v>92</v>
      </c>
      <c r="I33" s="41" t="s">
        <v>92</v>
      </c>
      <c r="J33" s="41" t="s">
        <v>92</v>
      </c>
      <c r="K33" s="41" t="s">
        <v>92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92</v>
      </c>
      <c r="H34" s="41" t="s">
        <v>92</v>
      </c>
      <c r="I34" s="41" t="s">
        <v>92</v>
      </c>
      <c r="J34" s="41" t="s">
        <v>92</v>
      </c>
      <c r="K34" s="41" t="s">
        <v>92</v>
      </c>
      <c r="V34" s="36"/>
    </row>
    <row r="35" spans="1:41" ht="75" customHeight="1" thickTop="1" thickBot="1">
      <c r="A35" s="37">
        <v>812</v>
      </c>
      <c r="B35" s="43">
        <v>26</v>
      </c>
      <c r="C35" s="41"/>
      <c r="D35" s="41">
        <f t="shared" si="2"/>
        <v>26</v>
      </c>
      <c r="E35" s="40"/>
      <c r="F35" s="41"/>
      <c r="G35" s="41" t="s">
        <v>88</v>
      </c>
      <c r="H35" s="41" t="s">
        <v>92</v>
      </c>
      <c r="I35" s="41" t="s">
        <v>92</v>
      </c>
      <c r="J35" s="41" t="s">
        <v>92</v>
      </c>
      <c r="K35" s="41" t="s">
        <v>92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92</v>
      </c>
      <c r="I36" s="41" t="s">
        <v>91</v>
      </c>
      <c r="J36" s="41" t="s">
        <v>92</v>
      </c>
      <c r="K36" s="41" t="s">
        <v>87</v>
      </c>
      <c r="N36" s="36" t="s">
        <v>58</v>
      </c>
      <c r="O36" s="36" t="s">
        <v>61</v>
      </c>
      <c r="P36" s="36" t="s">
        <v>64</v>
      </c>
      <c r="Q36" s="36" t="s">
        <v>68</v>
      </c>
      <c r="R36" s="36" t="s">
        <v>72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92</v>
      </c>
      <c r="H37" s="41" t="s">
        <v>92</v>
      </c>
      <c r="I37" s="41" t="s">
        <v>92</v>
      </c>
      <c r="J37" s="41" t="s">
        <v>92</v>
      </c>
      <c r="K37" s="41" t="s">
        <v>92</v>
      </c>
      <c r="L37" s="44" t="s">
        <v>91</v>
      </c>
      <c r="M37" s="36">
        <f>SUM(N37:R37)</f>
        <v>14</v>
      </c>
      <c r="N37" s="36">
        <v>3</v>
      </c>
      <c r="O37" s="36">
        <v>1</v>
      </c>
      <c r="P37" s="45">
        <v>4</v>
      </c>
      <c r="Q37" s="45">
        <v>4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92</v>
      </c>
      <c r="H38" s="41" t="s">
        <v>92</v>
      </c>
      <c r="I38" s="41" t="s">
        <v>92</v>
      </c>
      <c r="J38" s="41" t="s">
        <v>92</v>
      </c>
      <c r="K38" s="41" t="s">
        <v>92</v>
      </c>
      <c r="L38" s="45" t="s">
        <v>93</v>
      </c>
      <c r="M38" s="36">
        <f>SUM(N38:R38)</f>
        <v>17</v>
      </c>
      <c r="N38" s="36">
        <v>6</v>
      </c>
      <c r="O38" s="36">
        <v>3</v>
      </c>
      <c r="P38" s="45">
        <v>3</v>
      </c>
      <c r="Q38" s="45">
        <v>2</v>
      </c>
      <c r="R38" s="45">
        <v>3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92</v>
      </c>
      <c r="H39" s="41" t="s">
        <v>91</v>
      </c>
      <c r="I39" s="41" t="s">
        <v>90</v>
      </c>
      <c r="J39" s="41" t="s">
        <v>86</v>
      </c>
      <c r="K39" s="41" t="s">
        <v>92</v>
      </c>
      <c r="L39" s="45" t="s">
        <v>92</v>
      </c>
      <c r="M39" s="36">
        <f>SUM(N39:R39)</f>
        <v>48</v>
      </c>
      <c r="N39" s="36">
        <v>9</v>
      </c>
      <c r="O39" s="36">
        <v>10</v>
      </c>
      <c r="P39" s="45">
        <v>9</v>
      </c>
      <c r="Q39" s="45">
        <v>10</v>
      </c>
      <c r="R39" s="45">
        <v>10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86</v>
      </c>
      <c r="H40" s="41" t="s">
        <v>87</v>
      </c>
      <c r="I40" s="93" t="s">
        <v>93</v>
      </c>
      <c r="J40" s="41" t="s">
        <v>87</v>
      </c>
      <c r="K40" s="41" t="s">
        <v>86</v>
      </c>
      <c r="L40" s="45" t="s">
        <v>94</v>
      </c>
      <c r="M40" s="36">
        <f>SUM(N40:R40)</f>
        <v>11</v>
      </c>
      <c r="O40" s="36">
        <v>4</v>
      </c>
      <c r="P40" s="45">
        <v>2</v>
      </c>
      <c r="Q40" s="45">
        <v>2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86</v>
      </c>
      <c r="H41" s="41" t="s">
        <v>87</v>
      </c>
      <c r="I41" s="93" t="s">
        <v>93</v>
      </c>
      <c r="J41" s="41" t="s">
        <v>87</v>
      </c>
      <c r="K41" s="41" t="s">
        <v>86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476</v>
      </c>
      <c r="C42" s="49">
        <f>SUM(C24:C41)</f>
        <v>4</v>
      </c>
      <c r="D42" s="49">
        <f>SUM(D24:D41)</f>
        <v>407</v>
      </c>
      <c r="E42" s="49">
        <f>SUM(E24:E41)</f>
        <v>59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4" t="s">
        <v>79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36"/>
      <c r="AO43" s="33"/>
    </row>
    <row r="44" spans="1:41" ht="75" customHeight="1" thickBot="1">
      <c r="A44" s="102" t="s">
        <v>345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339</v>
      </c>
      <c r="H45" s="40" t="s">
        <v>346</v>
      </c>
      <c r="I45" s="40"/>
      <c r="J45" s="40"/>
      <c r="K45" s="40"/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93</v>
      </c>
      <c r="H46" s="41" t="s">
        <v>90</v>
      </c>
      <c r="I46" s="41"/>
      <c r="J46" s="41"/>
      <c r="K46" s="41"/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89</v>
      </c>
      <c r="H47" s="41" t="s">
        <v>93</v>
      </c>
      <c r="I47" s="41"/>
      <c r="J47" s="41"/>
      <c r="K47" s="41"/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91</v>
      </c>
      <c r="H48" s="41" t="s">
        <v>91</v>
      </c>
      <c r="I48" s="41"/>
      <c r="J48" s="41"/>
      <c r="K48" s="41"/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/>
      <c r="J49" s="41"/>
      <c r="K49" s="41"/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/>
      <c r="J50" s="41"/>
      <c r="K50" s="41"/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87</v>
      </c>
      <c r="H51" s="41" t="s">
        <v>89</v>
      </c>
      <c r="I51" s="41"/>
      <c r="J51" s="41"/>
      <c r="K51" s="41"/>
      <c r="N51" s="36" t="s">
        <v>58</v>
      </c>
      <c r="O51" s="36" t="s">
        <v>61</v>
      </c>
      <c r="P51" s="36" t="s">
        <v>64</v>
      </c>
      <c r="Q51" s="36" t="s">
        <v>68</v>
      </c>
      <c r="R51" s="36" t="s">
        <v>72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/>
      <c r="J52" s="41"/>
      <c r="K52" s="41"/>
      <c r="L52" s="44" t="s">
        <v>91</v>
      </c>
      <c r="M52" s="36">
        <f>SUM(N52:R52)</f>
        <v>15</v>
      </c>
      <c r="N52" s="36">
        <v>8</v>
      </c>
      <c r="O52" s="36">
        <v>7</v>
      </c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93</v>
      </c>
      <c r="I53" s="41"/>
      <c r="J53" s="41"/>
      <c r="K53" s="41"/>
      <c r="L53" s="45" t="s">
        <v>93</v>
      </c>
      <c r="M53" s="36">
        <f>SUM(N53:R53)</f>
        <v>8</v>
      </c>
      <c r="N53" s="36">
        <v>5</v>
      </c>
      <c r="O53" s="36">
        <v>3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/>
      <c r="J54" s="41"/>
      <c r="K54" s="41"/>
      <c r="L54" s="45" t="s">
        <v>92</v>
      </c>
      <c r="M54" s="36">
        <f>SUM(N54:R54)</f>
        <v>5</v>
      </c>
      <c r="N54" s="36">
        <v>1</v>
      </c>
      <c r="O54" s="36">
        <v>4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86</v>
      </c>
      <c r="H55" s="41" t="s">
        <v>90</v>
      </c>
      <c r="I55" s="41"/>
      <c r="J55" s="41"/>
      <c r="K55" s="41"/>
      <c r="L55" s="45" t="s">
        <v>94</v>
      </c>
      <c r="M55" s="36">
        <f>SUM(N55:R55)</f>
        <v>10</v>
      </c>
      <c r="N55" s="36">
        <v>5</v>
      </c>
      <c r="O55" s="36">
        <v>5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90</v>
      </c>
      <c r="H56" s="41" t="s">
        <v>88</v>
      </c>
      <c r="I56" s="41"/>
      <c r="J56" s="41"/>
      <c r="K56" s="41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93</v>
      </c>
      <c r="H57" s="41" t="s">
        <v>93</v>
      </c>
      <c r="I57" s="41"/>
      <c r="J57" s="41"/>
      <c r="K57" s="41"/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90</v>
      </c>
      <c r="H58" s="41" t="s">
        <v>89</v>
      </c>
      <c r="I58" s="41"/>
      <c r="J58" s="41"/>
      <c r="K58" s="41"/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91</v>
      </c>
      <c r="H59" s="41" t="s">
        <v>91</v>
      </c>
      <c r="I59" s="41"/>
      <c r="J59" s="41"/>
      <c r="K59" s="41"/>
      <c r="L59" s="36" t="s">
        <v>95</v>
      </c>
      <c r="M59" s="50" t="s">
        <v>347</v>
      </c>
      <c r="N59" s="50" t="s">
        <v>348</v>
      </c>
      <c r="O59" s="50" t="s">
        <v>349</v>
      </c>
      <c r="P59" s="50" t="s">
        <v>350</v>
      </c>
      <c r="Q59" s="50" t="s">
        <v>351</v>
      </c>
      <c r="R59" s="36" t="s">
        <v>96</v>
      </c>
      <c r="S59" s="36" t="s">
        <v>97</v>
      </c>
      <c r="T59" s="36" t="s">
        <v>98</v>
      </c>
      <c r="U59" s="36" t="s">
        <v>99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91</v>
      </c>
      <c r="H60" s="41" t="s">
        <v>88</v>
      </c>
      <c r="I60" s="41"/>
      <c r="J60" s="41"/>
      <c r="K60" s="41"/>
      <c r="L60" s="44" t="s">
        <v>91</v>
      </c>
      <c r="M60" s="45">
        <f t="shared" ref="M60:Q64" si="4">N15+N37+N52</f>
        <v>16</v>
      </c>
      <c r="N60" s="45">
        <f t="shared" si="4"/>
        <v>10</v>
      </c>
      <c r="O60" s="45">
        <f t="shared" si="4"/>
        <v>6</v>
      </c>
      <c r="P60" s="45">
        <f t="shared" si="4"/>
        <v>5</v>
      </c>
      <c r="Q60" s="45">
        <f t="shared" si="4"/>
        <v>7</v>
      </c>
      <c r="S60" s="36">
        <f>M15</f>
        <v>15</v>
      </c>
      <c r="T60" s="36">
        <f>M37</f>
        <v>14</v>
      </c>
      <c r="U60" s="36">
        <f>M52</f>
        <v>15</v>
      </c>
      <c r="V60" s="36">
        <f>SUM(S60:U60)</f>
        <v>44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90</v>
      </c>
      <c r="H61" s="41" t="s">
        <v>89</v>
      </c>
      <c r="I61" s="41"/>
      <c r="J61" s="41"/>
      <c r="K61" s="41"/>
      <c r="L61" s="45" t="s">
        <v>93</v>
      </c>
      <c r="M61" s="45">
        <f t="shared" si="4"/>
        <v>13</v>
      </c>
      <c r="N61" s="45">
        <f t="shared" si="4"/>
        <v>12</v>
      </c>
      <c r="O61" s="45">
        <f t="shared" si="4"/>
        <v>7</v>
      </c>
      <c r="P61" s="45">
        <f t="shared" si="4"/>
        <v>9</v>
      </c>
      <c r="Q61" s="45">
        <f t="shared" si="4"/>
        <v>6</v>
      </c>
      <c r="S61" s="36">
        <f>M16</f>
        <v>22</v>
      </c>
      <c r="T61" s="36">
        <f>M38</f>
        <v>17</v>
      </c>
      <c r="U61" s="36">
        <f>M53</f>
        <v>8</v>
      </c>
      <c r="V61" s="36">
        <f>SUM(S61:U61)</f>
        <v>47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93</v>
      </c>
      <c r="H62" s="41" t="s">
        <v>91</v>
      </c>
      <c r="I62" s="41"/>
      <c r="J62" s="41"/>
      <c r="K62" s="41"/>
      <c r="L62" s="45" t="s">
        <v>92</v>
      </c>
      <c r="M62" s="45">
        <f t="shared" si="4"/>
        <v>12</v>
      </c>
      <c r="N62" s="45">
        <f t="shared" si="4"/>
        <v>20</v>
      </c>
      <c r="O62" s="45">
        <f t="shared" si="4"/>
        <v>14</v>
      </c>
      <c r="P62" s="45">
        <f t="shared" si="4"/>
        <v>14</v>
      </c>
      <c r="Q62" s="45">
        <f t="shared" si="4"/>
        <v>13</v>
      </c>
      <c r="S62" s="36">
        <f>M17</f>
        <v>20</v>
      </c>
      <c r="T62" s="36">
        <f>M39</f>
        <v>48</v>
      </c>
      <c r="U62" s="36">
        <f>M54</f>
        <v>5</v>
      </c>
      <c r="V62" s="36">
        <f>SUM(S62:U62)</f>
        <v>73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90</v>
      </c>
      <c r="I63" s="41"/>
      <c r="J63" s="41"/>
      <c r="K63" s="41"/>
      <c r="L63" s="45" t="s">
        <v>94</v>
      </c>
      <c r="M63" s="45">
        <f t="shared" si="4"/>
        <v>12</v>
      </c>
      <c r="N63" s="45">
        <f t="shared" si="4"/>
        <v>11</v>
      </c>
      <c r="O63" s="45">
        <f t="shared" si="4"/>
        <v>7</v>
      </c>
      <c r="P63" s="45">
        <f t="shared" si="4"/>
        <v>6</v>
      </c>
      <c r="Q63" s="45">
        <f t="shared" si="4"/>
        <v>8</v>
      </c>
      <c r="S63" s="36">
        <f>M18</f>
        <v>23</v>
      </c>
      <c r="T63" s="36">
        <f>M40</f>
        <v>11</v>
      </c>
      <c r="U63" s="36">
        <f>M55</f>
        <v>10</v>
      </c>
      <c r="V63" s="36">
        <f>SUM(S63:U63)</f>
        <v>44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/>
      <c r="J64" s="41"/>
      <c r="K64" s="41"/>
      <c r="L64" s="51">
        <v>53</v>
      </c>
      <c r="M64" s="45">
        <f t="shared" si="4"/>
        <v>53</v>
      </c>
      <c r="N64" s="45">
        <f t="shared" si="4"/>
        <v>53</v>
      </c>
      <c r="O64" s="45">
        <f t="shared" si="4"/>
        <v>34</v>
      </c>
      <c r="P64" s="45">
        <f t="shared" si="4"/>
        <v>34</v>
      </c>
      <c r="Q64" s="45">
        <f t="shared" si="4"/>
        <v>34</v>
      </c>
      <c r="S64" s="36">
        <f>M19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1412</v>
      </c>
      <c r="C66" s="36">
        <f>SUM(C20+C42+C65)</f>
        <v>24</v>
      </c>
      <c r="D66" s="36">
        <f>SUM(D20+D42+D65)</f>
        <v>1183</v>
      </c>
      <c r="E66" s="36">
        <f>SUM(E20+E42+E65)</f>
        <v>188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BCB63-15C6-4C03-AEB7-F0F808DAA005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3" t="s">
        <v>79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41" ht="75" customHeight="1" thickBot="1">
      <c r="A2" s="102" t="s">
        <v>344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339</v>
      </c>
      <c r="H3" s="40" t="s">
        <v>340</v>
      </c>
      <c r="I3" s="40" t="s">
        <v>341</v>
      </c>
      <c r="J3" s="40" t="s">
        <v>342</v>
      </c>
      <c r="K3" s="40" t="s">
        <v>343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26</v>
      </c>
      <c r="C5" s="41">
        <v>1</v>
      </c>
      <c r="D5" s="41">
        <f t="shared" si="0"/>
        <v>21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87</v>
      </c>
      <c r="H6" s="41" t="s">
        <v>89</v>
      </c>
      <c r="I6" s="41" t="s">
        <v>93</v>
      </c>
      <c r="J6" s="41" t="s">
        <v>87</v>
      </c>
      <c r="K6" s="41" t="s">
        <v>89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86</v>
      </c>
      <c r="H7" s="41" t="s">
        <v>87</v>
      </c>
      <c r="I7" s="41" t="s">
        <v>91</v>
      </c>
      <c r="J7" s="41" t="s">
        <v>92</v>
      </c>
      <c r="K7" s="41" t="s">
        <v>91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91</v>
      </c>
      <c r="H8" s="41" t="s">
        <v>87</v>
      </c>
      <c r="I8" s="41" t="s">
        <v>88</v>
      </c>
      <c r="J8" s="41" t="s">
        <v>86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91</v>
      </c>
      <c r="H9" s="41" t="s">
        <v>92</v>
      </c>
      <c r="I9" s="41" t="s">
        <v>86</v>
      </c>
      <c r="J9" s="41" t="s">
        <v>86</v>
      </c>
      <c r="K9" s="41" t="s">
        <v>86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91</v>
      </c>
      <c r="H11" s="41" t="s">
        <v>92</v>
      </c>
      <c r="I11" s="41" t="s">
        <v>90</v>
      </c>
      <c r="J11" s="41" t="s">
        <v>91</v>
      </c>
      <c r="K11" s="41" t="s">
        <v>92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86</v>
      </c>
      <c r="I12" s="41" t="s">
        <v>88</v>
      </c>
      <c r="J12" s="41" t="s">
        <v>87</v>
      </c>
      <c r="K12" s="41" t="s">
        <v>89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89</v>
      </c>
      <c r="H13" s="41" t="s">
        <v>86</v>
      </c>
      <c r="I13" s="41" t="s">
        <v>88</v>
      </c>
      <c r="J13" s="41" t="s">
        <v>87</v>
      </c>
      <c r="K13" s="41" t="s">
        <v>89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92</v>
      </c>
      <c r="H14" s="41" t="s">
        <v>92</v>
      </c>
      <c r="I14" s="41" t="s">
        <v>92</v>
      </c>
      <c r="J14" s="41" t="s">
        <v>92</v>
      </c>
      <c r="K14" s="41" t="s">
        <v>92</v>
      </c>
      <c r="N14" s="36" t="s">
        <v>58</v>
      </c>
      <c r="O14" s="36" t="s">
        <v>61</v>
      </c>
      <c r="P14" s="36" t="s">
        <v>64</v>
      </c>
      <c r="Q14" s="36" t="s">
        <v>68</v>
      </c>
      <c r="R14" s="36" t="s">
        <v>72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86</v>
      </c>
      <c r="H15" s="41" t="s">
        <v>92</v>
      </c>
      <c r="I15" s="41" t="s">
        <v>86</v>
      </c>
      <c r="J15" s="41" t="s">
        <v>92</v>
      </c>
      <c r="K15" s="41" t="s">
        <v>86</v>
      </c>
      <c r="L15" s="44" t="s">
        <v>91</v>
      </c>
      <c r="M15" s="36">
        <f>SUM(N15:T15)</f>
        <v>15</v>
      </c>
      <c r="N15" s="45">
        <v>5</v>
      </c>
      <c r="O15" s="45">
        <v>2</v>
      </c>
      <c r="P15" s="45">
        <v>2</v>
      </c>
      <c r="Q15" s="45">
        <v>1</v>
      </c>
      <c r="R15" s="45">
        <v>5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90</v>
      </c>
      <c r="H16" s="41" t="s">
        <v>92</v>
      </c>
      <c r="I16" s="41" t="s">
        <v>92</v>
      </c>
      <c r="J16" s="41" t="s">
        <v>93</v>
      </c>
      <c r="K16" s="41" t="s">
        <v>93</v>
      </c>
      <c r="L16" s="45" t="s">
        <v>93</v>
      </c>
      <c r="M16" s="36">
        <f>SUM(N16:T16)</f>
        <v>22</v>
      </c>
      <c r="N16" s="45">
        <v>2</v>
      </c>
      <c r="O16" s="45">
        <v>6</v>
      </c>
      <c r="P16" s="45">
        <v>4</v>
      </c>
      <c r="Q16" s="45">
        <v>7</v>
      </c>
      <c r="R16" s="45">
        <v>3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89</v>
      </c>
      <c r="I17" s="41" t="s">
        <v>93</v>
      </c>
      <c r="J17" s="41" t="s">
        <v>87</v>
      </c>
      <c r="K17" s="41" t="s">
        <v>89</v>
      </c>
      <c r="L17" s="45" t="s">
        <v>92</v>
      </c>
      <c r="M17" s="36">
        <f>SUM(N17:T17)</f>
        <v>20</v>
      </c>
      <c r="N17" s="45">
        <v>2</v>
      </c>
      <c r="O17" s="45">
        <v>6</v>
      </c>
      <c r="P17" s="36">
        <v>5</v>
      </c>
      <c r="Q17" s="45">
        <v>4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23</v>
      </c>
      <c r="N18" s="45">
        <v>7</v>
      </c>
      <c r="O18" s="45">
        <v>2</v>
      </c>
      <c r="P18" s="45">
        <v>5</v>
      </c>
      <c r="Q18" s="45">
        <v>4</v>
      </c>
      <c r="R18" s="45">
        <v>5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21</v>
      </c>
      <c r="C19" s="41"/>
      <c r="D19" s="41">
        <f t="shared" si="0"/>
        <v>12</v>
      </c>
      <c r="E19" s="42">
        <v>8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429</v>
      </c>
      <c r="C20" s="45">
        <f>SUM(C4:C19)</f>
        <v>7</v>
      </c>
      <c r="D20" s="45">
        <f>SUM(D4:D19)</f>
        <v>350</v>
      </c>
      <c r="E20" s="45">
        <f>SUM(E4:E19)</f>
        <v>64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3" t="s">
        <v>79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Z21" s="36"/>
      <c r="AA21" s="36"/>
      <c r="AL21" s="33"/>
      <c r="AM21" s="33"/>
      <c r="AN21" s="33"/>
      <c r="AO21" s="33"/>
    </row>
    <row r="22" spans="1:41" ht="75" customHeight="1" thickBot="1">
      <c r="A22" s="102" t="s">
        <v>344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339</v>
      </c>
      <c r="H23" s="40" t="s">
        <v>340</v>
      </c>
      <c r="I23" s="40" t="s">
        <v>341</v>
      </c>
      <c r="J23" s="40" t="s">
        <v>342</v>
      </c>
      <c r="K23" s="40" t="s">
        <v>343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92</v>
      </c>
      <c r="H24" s="41" t="s">
        <v>92</v>
      </c>
      <c r="I24" s="41" t="s">
        <v>92</v>
      </c>
      <c r="J24" s="41" t="s">
        <v>92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92</v>
      </c>
      <c r="H25" s="41" t="s">
        <v>92</v>
      </c>
      <c r="I25" s="41" t="s">
        <v>92</v>
      </c>
      <c r="J25" s="41" t="s">
        <v>92</v>
      </c>
      <c r="K25" s="41" t="s">
        <v>92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91</v>
      </c>
      <c r="H26" s="41" t="s">
        <v>92</v>
      </c>
      <c r="I26" s="41" t="s">
        <v>87</v>
      </c>
      <c r="J26" s="41" t="s">
        <v>86</v>
      </c>
      <c r="K26" s="41" t="s">
        <v>92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86</v>
      </c>
      <c r="H27" s="41" t="s">
        <v>86</v>
      </c>
      <c r="I27" s="41" t="s">
        <v>92</v>
      </c>
      <c r="J27" s="41" t="s">
        <v>91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92</v>
      </c>
      <c r="H28" s="41" t="s">
        <v>92</v>
      </c>
      <c r="I28" s="41" t="s">
        <v>92</v>
      </c>
      <c r="J28" s="41" t="s">
        <v>92</v>
      </c>
      <c r="K28" s="41" t="s">
        <v>92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86</v>
      </c>
      <c r="H29" s="41" t="s">
        <v>86</v>
      </c>
      <c r="I29" s="41" t="s">
        <v>91</v>
      </c>
      <c r="J29" s="41" t="s">
        <v>91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86</v>
      </c>
      <c r="H30" s="41" t="s">
        <v>86</v>
      </c>
      <c r="I30" s="41" t="s">
        <v>91</v>
      </c>
      <c r="J30" s="41" t="s">
        <v>91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86</v>
      </c>
      <c r="H31" s="41" t="s">
        <v>87</v>
      </c>
      <c r="I31" s="41" t="s">
        <v>91</v>
      </c>
      <c r="J31" s="41" t="s">
        <v>91</v>
      </c>
      <c r="K31" s="41" t="s">
        <v>86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91</v>
      </c>
      <c r="H32" s="41" t="s">
        <v>87</v>
      </c>
      <c r="I32" s="41" t="s">
        <v>86</v>
      </c>
      <c r="J32" s="41" t="s">
        <v>92</v>
      </c>
      <c r="K32" s="41" t="s">
        <v>91</v>
      </c>
      <c r="V32" s="36"/>
    </row>
    <row r="33" spans="1:41" ht="75" customHeight="1" thickTop="1" thickBot="1">
      <c r="A33" s="37">
        <v>810</v>
      </c>
      <c r="B33" s="43">
        <v>26</v>
      </c>
      <c r="C33" s="41"/>
      <c r="D33" s="41">
        <f t="shared" si="2"/>
        <v>21</v>
      </c>
      <c r="E33" s="42">
        <v>5</v>
      </c>
      <c r="F33" s="41"/>
      <c r="G33" s="41" t="s">
        <v>92</v>
      </c>
      <c r="H33" s="41" t="s">
        <v>92</v>
      </c>
      <c r="I33" s="41" t="s">
        <v>92</v>
      </c>
      <c r="J33" s="41" t="s">
        <v>92</v>
      </c>
      <c r="K33" s="41" t="s">
        <v>92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92</v>
      </c>
      <c r="H34" s="41" t="s">
        <v>92</v>
      </c>
      <c r="I34" s="41" t="s">
        <v>92</v>
      </c>
      <c r="J34" s="41" t="s">
        <v>92</v>
      </c>
      <c r="K34" s="41" t="s">
        <v>92</v>
      </c>
      <c r="V34" s="36"/>
    </row>
    <row r="35" spans="1:41" ht="75" customHeight="1" thickTop="1" thickBot="1">
      <c r="A35" s="37">
        <v>812</v>
      </c>
      <c r="B35" s="43">
        <v>26</v>
      </c>
      <c r="C35" s="41"/>
      <c r="D35" s="41">
        <f t="shared" si="2"/>
        <v>26</v>
      </c>
      <c r="E35" s="40"/>
      <c r="F35" s="41"/>
      <c r="G35" s="41" t="s">
        <v>88</v>
      </c>
      <c r="H35" s="41" t="s">
        <v>92</v>
      </c>
      <c r="I35" s="41" t="s">
        <v>92</v>
      </c>
      <c r="J35" s="41" t="s">
        <v>92</v>
      </c>
      <c r="K35" s="41" t="s">
        <v>92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92</v>
      </c>
      <c r="I36" s="41" t="s">
        <v>91</v>
      </c>
      <c r="J36" s="41" t="s">
        <v>92</v>
      </c>
      <c r="K36" s="41" t="s">
        <v>87</v>
      </c>
      <c r="N36" s="36" t="s">
        <v>58</v>
      </c>
      <c r="O36" s="36" t="s">
        <v>61</v>
      </c>
      <c r="P36" s="36" t="s">
        <v>64</v>
      </c>
      <c r="Q36" s="36" t="s">
        <v>68</v>
      </c>
      <c r="R36" s="36" t="s">
        <v>72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92</v>
      </c>
      <c r="H37" s="41" t="s">
        <v>92</v>
      </c>
      <c r="I37" s="41" t="s">
        <v>92</v>
      </c>
      <c r="J37" s="41" t="s">
        <v>92</v>
      </c>
      <c r="K37" s="41" t="s">
        <v>92</v>
      </c>
      <c r="L37" s="44" t="s">
        <v>91</v>
      </c>
      <c r="M37" s="36">
        <f>SUM(N37:R37)</f>
        <v>14</v>
      </c>
      <c r="N37" s="36">
        <v>3</v>
      </c>
      <c r="O37" s="36">
        <v>1</v>
      </c>
      <c r="P37" s="45">
        <v>4</v>
      </c>
      <c r="Q37" s="45">
        <v>4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92</v>
      </c>
      <c r="H38" s="41" t="s">
        <v>92</v>
      </c>
      <c r="I38" s="41" t="s">
        <v>92</v>
      </c>
      <c r="J38" s="41" t="s">
        <v>92</v>
      </c>
      <c r="K38" s="41" t="s">
        <v>92</v>
      </c>
      <c r="L38" s="45" t="s">
        <v>93</v>
      </c>
      <c r="M38" s="36">
        <f>SUM(N38:R38)</f>
        <v>17</v>
      </c>
      <c r="N38" s="36">
        <v>6</v>
      </c>
      <c r="O38" s="36">
        <v>3</v>
      </c>
      <c r="P38" s="45">
        <v>3</v>
      </c>
      <c r="Q38" s="45">
        <v>2</v>
      </c>
      <c r="R38" s="45">
        <v>3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92</v>
      </c>
      <c r="H39" s="41" t="s">
        <v>91</v>
      </c>
      <c r="I39" s="41" t="s">
        <v>90</v>
      </c>
      <c r="J39" s="41" t="s">
        <v>86</v>
      </c>
      <c r="K39" s="41" t="s">
        <v>92</v>
      </c>
      <c r="L39" s="45" t="s">
        <v>92</v>
      </c>
      <c r="M39" s="36">
        <f>SUM(N39:R39)</f>
        <v>48</v>
      </c>
      <c r="N39" s="36">
        <v>9</v>
      </c>
      <c r="O39" s="36">
        <v>10</v>
      </c>
      <c r="P39" s="45">
        <v>9</v>
      </c>
      <c r="Q39" s="45">
        <v>10</v>
      </c>
      <c r="R39" s="45">
        <v>10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86</v>
      </c>
      <c r="H40" s="41" t="s">
        <v>87</v>
      </c>
      <c r="I40" s="93" t="s">
        <v>93</v>
      </c>
      <c r="J40" s="41" t="s">
        <v>87</v>
      </c>
      <c r="K40" s="41" t="s">
        <v>86</v>
      </c>
      <c r="L40" s="45" t="s">
        <v>94</v>
      </c>
      <c r="M40" s="36">
        <f>SUM(N40:R40)</f>
        <v>11</v>
      </c>
      <c r="O40" s="36">
        <v>4</v>
      </c>
      <c r="P40" s="45">
        <v>2</v>
      </c>
      <c r="Q40" s="45">
        <v>2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86</v>
      </c>
      <c r="H41" s="41" t="s">
        <v>87</v>
      </c>
      <c r="I41" s="93" t="s">
        <v>93</v>
      </c>
      <c r="J41" s="41" t="s">
        <v>87</v>
      </c>
      <c r="K41" s="41" t="s">
        <v>86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476</v>
      </c>
      <c r="C42" s="49">
        <f>SUM(C24:C41)</f>
        <v>4</v>
      </c>
      <c r="D42" s="49">
        <f>SUM(D24:D41)</f>
        <v>407</v>
      </c>
      <c r="E42" s="49">
        <f>SUM(E24:E41)</f>
        <v>59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4" t="s">
        <v>79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36"/>
      <c r="AO43" s="33"/>
    </row>
    <row r="44" spans="1:41" ht="75" customHeight="1" thickBot="1">
      <c r="A44" s="102" t="s">
        <v>345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339</v>
      </c>
      <c r="H45" s="40" t="s">
        <v>346</v>
      </c>
      <c r="I45" s="40"/>
      <c r="J45" s="40"/>
      <c r="K45" s="40"/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93</v>
      </c>
      <c r="H46" s="41" t="s">
        <v>90</v>
      </c>
      <c r="I46" s="41"/>
      <c r="J46" s="41"/>
      <c r="K46" s="41"/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89</v>
      </c>
      <c r="H47" s="41" t="s">
        <v>93</v>
      </c>
      <c r="I47" s="41"/>
      <c r="J47" s="41"/>
      <c r="K47" s="41"/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91</v>
      </c>
      <c r="H48" s="41" t="s">
        <v>91</v>
      </c>
      <c r="I48" s="41"/>
      <c r="J48" s="41"/>
      <c r="K48" s="41"/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/>
      <c r="J49" s="41"/>
      <c r="K49" s="41"/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/>
      <c r="J50" s="41"/>
      <c r="K50" s="41"/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87</v>
      </c>
      <c r="H51" s="41" t="s">
        <v>89</v>
      </c>
      <c r="I51" s="41"/>
      <c r="J51" s="41"/>
      <c r="K51" s="41"/>
      <c r="N51" s="36" t="s">
        <v>58</v>
      </c>
      <c r="O51" s="36" t="s">
        <v>61</v>
      </c>
      <c r="P51" s="36" t="s">
        <v>64</v>
      </c>
      <c r="Q51" s="36" t="s">
        <v>68</v>
      </c>
      <c r="R51" s="36" t="s">
        <v>72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/>
      <c r="J52" s="41"/>
      <c r="K52" s="41"/>
      <c r="L52" s="44" t="s">
        <v>91</v>
      </c>
      <c r="M52" s="36">
        <f>SUM(N52:R52)</f>
        <v>15</v>
      </c>
      <c r="N52" s="36">
        <v>8</v>
      </c>
      <c r="O52" s="36">
        <v>7</v>
      </c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93</v>
      </c>
      <c r="I53" s="41"/>
      <c r="J53" s="41"/>
      <c r="K53" s="41"/>
      <c r="L53" s="45" t="s">
        <v>93</v>
      </c>
      <c r="M53" s="36">
        <f>SUM(N53:R53)</f>
        <v>8</v>
      </c>
      <c r="N53" s="36">
        <v>5</v>
      </c>
      <c r="O53" s="36">
        <v>3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/>
      <c r="J54" s="41"/>
      <c r="K54" s="41"/>
      <c r="L54" s="45" t="s">
        <v>92</v>
      </c>
      <c r="M54" s="36">
        <f>SUM(N54:R54)</f>
        <v>5</v>
      </c>
      <c r="N54" s="36">
        <v>1</v>
      </c>
      <c r="O54" s="36">
        <v>4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86</v>
      </c>
      <c r="H55" s="41" t="s">
        <v>90</v>
      </c>
      <c r="I55" s="41"/>
      <c r="J55" s="41"/>
      <c r="K55" s="41"/>
      <c r="L55" s="45" t="s">
        <v>94</v>
      </c>
      <c r="M55" s="36">
        <f>SUM(N55:R55)</f>
        <v>10</v>
      </c>
      <c r="N55" s="36">
        <v>5</v>
      </c>
      <c r="O55" s="36">
        <v>5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90</v>
      </c>
      <c r="H56" s="41" t="s">
        <v>88</v>
      </c>
      <c r="I56" s="41"/>
      <c r="J56" s="41"/>
      <c r="K56" s="41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93</v>
      </c>
      <c r="H57" s="41" t="s">
        <v>93</v>
      </c>
      <c r="I57" s="41"/>
      <c r="J57" s="41"/>
      <c r="K57" s="41"/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90</v>
      </c>
      <c r="H58" s="41" t="s">
        <v>89</v>
      </c>
      <c r="I58" s="41"/>
      <c r="J58" s="41"/>
      <c r="K58" s="41"/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91</v>
      </c>
      <c r="H59" s="41" t="s">
        <v>91</v>
      </c>
      <c r="I59" s="41"/>
      <c r="J59" s="41"/>
      <c r="K59" s="41"/>
      <c r="L59" s="36" t="s">
        <v>95</v>
      </c>
      <c r="M59" s="50" t="s">
        <v>347</v>
      </c>
      <c r="N59" s="50" t="s">
        <v>348</v>
      </c>
      <c r="O59" s="50" t="s">
        <v>349</v>
      </c>
      <c r="P59" s="50" t="s">
        <v>350</v>
      </c>
      <c r="Q59" s="50" t="s">
        <v>351</v>
      </c>
      <c r="R59" s="36" t="s">
        <v>96</v>
      </c>
      <c r="S59" s="36" t="s">
        <v>97</v>
      </c>
      <c r="T59" s="36" t="s">
        <v>98</v>
      </c>
      <c r="U59" s="36" t="s">
        <v>99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91</v>
      </c>
      <c r="H60" s="41" t="s">
        <v>88</v>
      </c>
      <c r="I60" s="41"/>
      <c r="J60" s="41"/>
      <c r="K60" s="41"/>
      <c r="L60" s="44" t="s">
        <v>91</v>
      </c>
      <c r="M60" s="45">
        <f t="shared" ref="M60:Q64" si="4">N15+N37+N52</f>
        <v>16</v>
      </c>
      <c r="N60" s="45">
        <f t="shared" si="4"/>
        <v>10</v>
      </c>
      <c r="O60" s="45">
        <f t="shared" si="4"/>
        <v>6</v>
      </c>
      <c r="P60" s="45">
        <f t="shared" si="4"/>
        <v>5</v>
      </c>
      <c r="Q60" s="45">
        <f t="shared" si="4"/>
        <v>7</v>
      </c>
      <c r="S60" s="36">
        <f>M15</f>
        <v>15</v>
      </c>
      <c r="T60" s="36">
        <f>M37</f>
        <v>14</v>
      </c>
      <c r="U60" s="36">
        <f>M52</f>
        <v>15</v>
      </c>
      <c r="V60" s="36">
        <f>SUM(S60:U60)</f>
        <v>44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90</v>
      </c>
      <c r="H61" s="41" t="s">
        <v>89</v>
      </c>
      <c r="I61" s="41"/>
      <c r="J61" s="41"/>
      <c r="K61" s="41"/>
      <c r="L61" s="45" t="s">
        <v>93</v>
      </c>
      <c r="M61" s="45">
        <f t="shared" si="4"/>
        <v>13</v>
      </c>
      <c r="N61" s="45">
        <f t="shared" si="4"/>
        <v>12</v>
      </c>
      <c r="O61" s="45">
        <f t="shared" si="4"/>
        <v>7</v>
      </c>
      <c r="P61" s="45">
        <f t="shared" si="4"/>
        <v>9</v>
      </c>
      <c r="Q61" s="45">
        <f t="shared" si="4"/>
        <v>6</v>
      </c>
      <c r="S61" s="36">
        <f>M16</f>
        <v>22</v>
      </c>
      <c r="T61" s="36">
        <f>M38</f>
        <v>17</v>
      </c>
      <c r="U61" s="36">
        <f>M53</f>
        <v>8</v>
      </c>
      <c r="V61" s="36">
        <f>SUM(S61:U61)</f>
        <v>47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93</v>
      </c>
      <c r="H62" s="41" t="s">
        <v>91</v>
      </c>
      <c r="I62" s="41"/>
      <c r="J62" s="41"/>
      <c r="K62" s="41"/>
      <c r="L62" s="45" t="s">
        <v>92</v>
      </c>
      <c r="M62" s="45">
        <f t="shared" si="4"/>
        <v>12</v>
      </c>
      <c r="N62" s="45">
        <f t="shared" si="4"/>
        <v>20</v>
      </c>
      <c r="O62" s="45">
        <f t="shared" si="4"/>
        <v>14</v>
      </c>
      <c r="P62" s="45">
        <f t="shared" si="4"/>
        <v>14</v>
      </c>
      <c r="Q62" s="45">
        <f t="shared" si="4"/>
        <v>13</v>
      </c>
      <c r="S62" s="36">
        <f>M17</f>
        <v>20</v>
      </c>
      <c r="T62" s="36">
        <f>M39</f>
        <v>48</v>
      </c>
      <c r="U62" s="36">
        <f>M54</f>
        <v>5</v>
      </c>
      <c r="V62" s="36">
        <f>SUM(S62:U62)</f>
        <v>73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90</v>
      </c>
      <c r="I63" s="41"/>
      <c r="J63" s="41"/>
      <c r="K63" s="41"/>
      <c r="L63" s="45" t="s">
        <v>94</v>
      </c>
      <c r="M63" s="45">
        <f t="shared" si="4"/>
        <v>12</v>
      </c>
      <c r="N63" s="45">
        <f t="shared" si="4"/>
        <v>11</v>
      </c>
      <c r="O63" s="45">
        <f t="shared" si="4"/>
        <v>7</v>
      </c>
      <c r="P63" s="45">
        <f t="shared" si="4"/>
        <v>6</v>
      </c>
      <c r="Q63" s="45">
        <f t="shared" si="4"/>
        <v>8</v>
      </c>
      <c r="S63" s="36">
        <f>M18</f>
        <v>23</v>
      </c>
      <c r="T63" s="36">
        <f>M40</f>
        <v>11</v>
      </c>
      <c r="U63" s="36">
        <f>M55</f>
        <v>10</v>
      </c>
      <c r="V63" s="36">
        <f>SUM(S63:U63)</f>
        <v>44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/>
      <c r="J64" s="41"/>
      <c r="K64" s="41"/>
      <c r="L64" s="51">
        <v>53</v>
      </c>
      <c r="M64" s="45">
        <f t="shared" si="4"/>
        <v>53</v>
      </c>
      <c r="N64" s="45">
        <f t="shared" si="4"/>
        <v>53</v>
      </c>
      <c r="O64" s="45">
        <f t="shared" si="4"/>
        <v>34</v>
      </c>
      <c r="P64" s="45">
        <f t="shared" si="4"/>
        <v>34</v>
      </c>
      <c r="Q64" s="45">
        <f t="shared" si="4"/>
        <v>34</v>
      </c>
      <c r="S64" s="36">
        <f>M19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1411</v>
      </c>
      <c r="C66" s="36">
        <f>SUM(C20+C42+C65)</f>
        <v>24</v>
      </c>
      <c r="D66" s="36">
        <f>SUM(D20+D42+D65)</f>
        <v>1182</v>
      </c>
      <c r="E66" s="36">
        <f>SUM(E20+E42+E65)</f>
        <v>188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D1EA0-DF42-4D0A-B245-24C69501E8F3}">
  <sheetPr>
    <pageSetUpPr fitToPage="1"/>
  </sheetPr>
  <dimension ref="A1:U86"/>
  <sheetViews>
    <sheetView zoomScaleNormal="100" workbookViewId="0">
      <selection activeCell="E6" sqref="E6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100"/>
      <c r="B1" s="100"/>
      <c r="C1" s="100"/>
      <c r="D1" s="100"/>
      <c r="E1" s="100"/>
      <c r="F1" s="100"/>
      <c r="G1" s="105" t="s">
        <v>101</v>
      </c>
      <c r="H1" s="105"/>
      <c r="I1" s="105"/>
      <c r="J1" s="105"/>
      <c r="K1" s="105"/>
      <c r="L1" s="105"/>
      <c r="M1" s="100"/>
      <c r="N1" s="100"/>
      <c r="O1" s="106" t="s">
        <v>489</v>
      </c>
      <c r="P1" s="106"/>
      <c r="Q1" s="106"/>
      <c r="R1" s="100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56" t="s">
        <v>111</v>
      </c>
      <c r="F3" s="57"/>
      <c r="G3" s="55">
        <v>1</v>
      </c>
      <c r="H3" s="55" t="s">
        <v>112</v>
      </c>
      <c r="I3" s="55" t="s">
        <v>113</v>
      </c>
      <c r="J3" s="55" t="s">
        <v>110</v>
      </c>
      <c r="K3" s="56" t="s">
        <v>111</v>
      </c>
      <c r="L3" s="55"/>
      <c r="M3" s="55">
        <v>1</v>
      </c>
      <c r="N3" s="55">
        <v>701</v>
      </c>
      <c r="O3" s="55" t="s">
        <v>115</v>
      </c>
      <c r="P3" s="55" t="s">
        <v>116</v>
      </c>
      <c r="Q3" s="56" t="s">
        <v>114</v>
      </c>
      <c r="R3" s="56"/>
      <c r="S3" s="58"/>
      <c r="T3" s="59"/>
    </row>
    <row r="4" spans="1:20" ht="24.95" customHeight="1">
      <c r="A4" s="55">
        <v>2</v>
      </c>
      <c r="B4" s="55" t="s">
        <v>117</v>
      </c>
      <c r="C4" s="55" t="s">
        <v>118</v>
      </c>
      <c r="D4" s="56" t="s">
        <v>110</v>
      </c>
      <c r="E4" s="62"/>
      <c r="F4" s="56"/>
      <c r="G4" s="55">
        <v>2</v>
      </c>
      <c r="H4" s="55" t="s">
        <v>119</v>
      </c>
      <c r="I4" s="55" t="s">
        <v>120</v>
      </c>
      <c r="J4" s="60" t="s">
        <v>121</v>
      </c>
      <c r="K4" s="56"/>
      <c r="L4" s="56"/>
      <c r="M4" s="55">
        <v>2</v>
      </c>
      <c r="N4" s="55">
        <v>702</v>
      </c>
      <c r="O4" s="55" t="s">
        <v>122</v>
      </c>
      <c r="P4" s="55" t="s">
        <v>116</v>
      </c>
      <c r="Q4" s="56"/>
      <c r="R4" s="56"/>
      <c r="S4" s="58"/>
      <c r="T4" s="59"/>
    </row>
    <row r="5" spans="1:20" ht="24.95" customHeight="1">
      <c r="A5" s="55">
        <v>3</v>
      </c>
      <c r="B5" s="61" t="s">
        <v>123</v>
      </c>
      <c r="C5" s="55" t="s">
        <v>124</v>
      </c>
      <c r="D5" s="55" t="s">
        <v>110</v>
      </c>
      <c r="E5" s="62"/>
      <c r="F5" s="56" t="s">
        <v>148</v>
      </c>
      <c r="G5" s="55">
        <v>3</v>
      </c>
      <c r="H5" s="55" t="s">
        <v>112</v>
      </c>
      <c r="I5" s="55" t="s">
        <v>125</v>
      </c>
      <c r="J5" s="55" t="s">
        <v>110</v>
      </c>
      <c r="K5" s="56"/>
      <c r="L5" s="56" t="s">
        <v>491</v>
      </c>
      <c r="M5" s="55">
        <v>3</v>
      </c>
      <c r="N5" s="55">
        <v>706</v>
      </c>
      <c r="O5" s="55" t="s">
        <v>127</v>
      </c>
      <c r="P5" s="55" t="s">
        <v>116</v>
      </c>
      <c r="Q5" s="56"/>
      <c r="R5" s="64" t="s">
        <v>128</v>
      </c>
      <c r="S5" s="58"/>
      <c r="T5" s="59"/>
    </row>
    <row r="6" spans="1:20" ht="24.95" customHeight="1">
      <c r="A6" s="55">
        <v>4</v>
      </c>
      <c r="B6" s="55" t="s">
        <v>129</v>
      </c>
      <c r="C6" s="55" t="s">
        <v>130</v>
      </c>
      <c r="D6" s="55" t="s">
        <v>110</v>
      </c>
      <c r="E6" s="56" t="s">
        <v>111</v>
      </c>
      <c r="F6" s="56"/>
      <c r="G6" s="55">
        <v>4</v>
      </c>
      <c r="H6" s="55" t="s">
        <v>112</v>
      </c>
      <c r="I6" s="55" t="s">
        <v>131</v>
      </c>
      <c r="J6" s="55" t="s">
        <v>110</v>
      </c>
      <c r="K6" s="56" t="s">
        <v>490</v>
      </c>
      <c r="L6" s="55"/>
      <c r="M6" s="55">
        <v>4</v>
      </c>
      <c r="N6" s="55">
        <v>708</v>
      </c>
      <c r="O6" s="55" t="s">
        <v>132</v>
      </c>
      <c r="P6" s="65" t="s">
        <v>133</v>
      </c>
      <c r="Q6" s="62" t="s">
        <v>134</v>
      </c>
      <c r="R6" s="56"/>
      <c r="S6" s="58"/>
      <c r="T6" s="59"/>
    </row>
    <row r="7" spans="1:20" ht="24.95" customHeight="1">
      <c r="A7" s="55">
        <v>5</v>
      </c>
      <c r="B7" s="55" t="s">
        <v>135</v>
      </c>
      <c r="C7" s="55" t="s">
        <v>136</v>
      </c>
      <c r="D7" s="56" t="s">
        <v>110</v>
      </c>
      <c r="E7" s="56"/>
      <c r="F7" s="56"/>
      <c r="G7" s="55">
        <v>5</v>
      </c>
      <c r="H7" s="65" t="s">
        <v>112</v>
      </c>
      <c r="I7" s="55" t="s">
        <v>137</v>
      </c>
      <c r="J7" s="55" t="s">
        <v>116</v>
      </c>
      <c r="K7" s="56"/>
      <c r="L7" s="55"/>
      <c r="M7" s="55">
        <v>5</v>
      </c>
      <c r="N7" s="55">
        <v>709</v>
      </c>
      <c r="O7" s="55" t="s">
        <v>138</v>
      </c>
      <c r="P7" s="55" t="s">
        <v>116</v>
      </c>
      <c r="Q7" s="56"/>
      <c r="R7" s="56"/>
      <c r="S7" s="58"/>
      <c r="T7" s="59"/>
    </row>
    <row r="8" spans="1:20" ht="24.95" customHeight="1">
      <c r="A8" s="55">
        <v>6</v>
      </c>
      <c r="B8" s="55" t="s">
        <v>139</v>
      </c>
      <c r="C8" s="55" t="s">
        <v>140</v>
      </c>
      <c r="D8" s="55" t="s">
        <v>110</v>
      </c>
      <c r="E8" s="56"/>
      <c r="F8" s="56" t="s">
        <v>493</v>
      </c>
      <c r="G8" s="55">
        <v>6</v>
      </c>
      <c r="H8" s="55" t="s">
        <v>141</v>
      </c>
      <c r="I8" s="55" t="s">
        <v>142</v>
      </c>
      <c r="J8" s="56" t="s">
        <v>110</v>
      </c>
      <c r="K8" s="62" t="s">
        <v>505</v>
      </c>
      <c r="L8" s="56"/>
      <c r="M8" s="55">
        <v>6</v>
      </c>
      <c r="N8" s="55">
        <v>710</v>
      </c>
      <c r="O8" s="55" t="s">
        <v>143</v>
      </c>
      <c r="P8" s="55" t="s">
        <v>110</v>
      </c>
      <c r="Q8" s="56"/>
      <c r="R8" s="64" t="s">
        <v>496</v>
      </c>
      <c r="S8" s="58"/>
      <c r="T8" s="59"/>
    </row>
    <row r="9" spans="1:20" ht="24.95" customHeight="1">
      <c r="A9" s="55">
        <v>7</v>
      </c>
      <c r="B9" s="55" t="s">
        <v>144</v>
      </c>
      <c r="C9" s="55" t="s">
        <v>145</v>
      </c>
      <c r="D9" s="55" t="s">
        <v>110</v>
      </c>
      <c r="E9" s="56"/>
      <c r="F9" s="56" t="s">
        <v>148</v>
      </c>
      <c r="G9" s="55">
        <v>7</v>
      </c>
      <c r="H9" s="55" t="s">
        <v>112</v>
      </c>
      <c r="I9" s="55" t="s">
        <v>146</v>
      </c>
      <c r="J9" s="55" t="s">
        <v>116</v>
      </c>
      <c r="K9" s="56" t="s">
        <v>111</v>
      </c>
      <c r="L9" s="55"/>
      <c r="M9" s="55">
        <v>7</v>
      </c>
      <c r="N9" s="55">
        <v>713</v>
      </c>
      <c r="O9" s="55" t="s">
        <v>147</v>
      </c>
      <c r="P9" s="55" t="s">
        <v>110</v>
      </c>
      <c r="Q9" s="56"/>
      <c r="R9" s="56" t="s">
        <v>148</v>
      </c>
      <c r="S9" s="58"/>
      <c r="T9" s="59"/>
    </row>
    <row r="10" spans="1:20" ht="24.95" customHeight="1">
      <c r="A10" s="55">
        <v>8</v>
      </c>
      <c r="B10" s="55" t="s">
        <v>149</v>
      </c>
      <c r="C10" s="55" t="s">
        <v>150</v>
      </c>
      <c r="D10" s="55" t="s">
        <v>110</v>
      </c>
      <c r="E10" s="56"/>
      <c r="F10" s="56"/>
      <c r="G10" s="55">
        <v>8</v>
      </c>
      <c r="H10" s="65" t="s">
        <v>112</v>
      </c>
      <c r="I10" s="55" t="s">
        <v>151</v>
      </c>
      <c r="J10" s="55" t="s">
        <v>116</v>
      </c>
      <c r="K10" s="56"/>
      <c r="L10" s="55"/>
      <c r="M10" s="55">
        <v>8</v>
      </c>
      <c r="N10" s="55">
        <v>714</v>
      </c>
      <c r="O10" s="55" t="s">
        <v>152</v>
      </c>
      <c r="P10" s="60" t="s">
        <v>121</v>
      </c>
      <c r="Q10" s="56"/>
      <c r="R10" s="56"/>
      <c r="S10" s="58"/>
      <c r="T10" s="59"/>
    </row>
    <row r="11" spans="1:20" ht="24.95" customHeight="1">
      <c r="A11" s="55">
        <v>9</v>
      </c>
      <c r="B11" s="55" t="s">
        <v>153</v>
      </c>
      <c r="C11" s="55" t="s">
        <v>154</v>
      </c>
      <c r="D11" s="55" t="s">
        <v>110</v>
      </c>
      <c r="E11" s="56" t="s">
        <v>111</v>
      </c>
      <c r="F11" s="56"/>
      <c r="G11" s="55">
        <v>9</v>
      </c>
      <c r="H11" s="55" t="s">
        <v>155</v>
      </c>
      <c r="I11" s="67" t="s">
        <v>156</v>
      </c>
      <c r="J11" s="60" t="s">
        <v>121</v>
      </c>
      <c r="K11" s="56" t="s">
        <v>157</v>
      </c>
      <c r="L11" s="56"/>
      <c r="M11" s="55">
        <v>9</v>
      </c>
      <c r="N11" s="68">
        <v>715</v>
      </c>
      <c r="O11" s="67" t="s">
        <v>158</v>
      </c>
      <c r="P11" s="55" t="s">
        <v>116</v>
      </c>
      <c r="Q11" s="56" t="s">
        <v>114</v>
      </c>
      <c r="R11" s="56"/>
      <c r="S11" s="58"/>
      <c r="T11" s="59"/>
    </row>
    <row r="12" spans="1:20" ht="24.95" customHeight="1">
      <c r="A12" s="55">
        <v>10</v>
      </c>
      <c r="B12" s="55" t="s">
        <v>159</v>
      </c>
      <c r="C12" s="55" t="s">
        <v>160</v>
      </c>
      <c r="D12" s="55" t="s">
        <v>110</v>
      </c>
      <c r="E12" s="56" t="s">
        <v>355</v>
      </c>
      <c r="F12" s="56"/>
      <c r="G12" s="55">
        <v>10</v>
      </c>
      <c r="H12" s="55" t="s">
        <v>161</v>
      </c>
      <c r="I12" s="65" t="s">
        <v>162</v>
      </c>
      <c r="J12" s="55" t="s">
        <v>110</v>
      </c>
      <c r="K12" s="56" t="s">
        <v>111</v>
      </c>
      <c r="L12" s="55"/>
      <c r="M12" s="55">
        <v>10</v>
      </c>
      <c r="N12" s="55">
        <v>801</v>
      </c>
      <c r="O12" s="55" t="s">
        <v>163</v>
      </c>
      <c r="P12" s="55" t="s">
        <v>116</v>
      </c>
      <c r="Q12" s="62" t="s">
        <v>164</v>
      </c>
      <c r="R12" s="56"/>
      <c r="S12" s="58"/>
      <c r="T12" s="69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56" t="s">
        <v>111</v>
      </c>
      <c r="F13" s="56"/>
      <c r="G13" s="55">
        <v>11</v>
      </c>
      <c r="H13" s="65" t="s">
        <v>155</v>
      </c>
      <c r="I13" s="65" t="s">
        <v>167</v>
      </c>
      <c r="J13" s="55" t="s">
        <v>110</v>
      </c>
      <c r="K13" s="56"/>
      <c r="L13" s="56"/>
      <c r="M13" s="55">
        <v>11</v>
      </c>
      <c r="N13" s="55">
        <v>802</v>
      </c>
      <c r="O13" s="55" t="s">
        <v>168</v>
      </c>
      <c r="P13" s="60" t="s">
        <v>121</v>
      </c>
      <c r="Q13" s="56"/>
      <c r="R13" s="56"/>
      <c r="S13" s="58"/>
      <c r="T13" s="59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116</v>
      </c>
      <c r="E14" s="56" t="s">
        <v>111</v>
      </c>
      <c r="F14" s="55"/>
      <c r="G14" s="55">
        <v>12</v>
      </c>
      <c r="H14" s="55" t="s">
        <v>155</v>
      </c>
      <c r="I14" s="55" t="s">
        <v>171</v>
      </c>
      <c r="J14" s="55" t="s">
        <v>110</v>
      </c>
      <c r="K14" s="56" t="s">
        <v>172</v>
      </c>
      <c r="L14" s="56"/>
      <c r="M14" s="55">
        <v>12</v>
      </c>
      <c r="N14" s="55">
        <v>803</v>
      </c>
      <c r="O14" s="55" t="s">
        <v>173</v>
      </c>
      <c r="P14" s="55" t="s">
        <v>110</v>
      </c>
      <c r="Q14" s="62"/>
      <c r="R14" s="56" t="s">
        <v>497</v>
      </c>
      <c r="S14" s="58"/>
      <c r="T14" s="59"/>
    </row>
    <row r="15" spans="1:20" ht="24.95" customHeight="1">
      <c r="A15" s="55">
        <v>13</v>
      </c>
      <c r="B15" s="55" t="s">
        <v>119</v>
      </c>
      <c r="C15" s="55" t="s">
        <v>174</v>
      </c>
      <c r="D15" s="55" t="s">
        <v>110</v>
      </c>
      <c r="E15" s="56"/>
      <c r="F15" s="56" t="s">
        <v>148</v>
      </c>
      <c r="G15" s="55">
        <v>13</v>
      </c>
      <c r="H15" s="55" t="s">
        <v>155</v>
      </c>
      <c r="I15" s="55" t="s">
        <v>175</v>
      </c>
      <c r="J15" s="60" t="s">
        <v>121</v>
      </c>
      <c r="K15" s="56" t="s">
        <v>176</v>
      </c>
      <c r="L15" s="55"/>
      <c r="M15" s="55">
        <v>13</v>
      </c>
      <c r="N15" s="55">
        <v>804</v>
      </c>
      <c r="O15" s="67" t="s">
        <v>177</v>
      </c>
      <c r="P15" s="55" t="s">
        <v>116</v>
      </c>
      <c r="Q15" s="62" t="s">
        <v>500</v>
      </c>
      <c r="R15" s="55"/>
      <c r="S15" s="58"/>
      <c r="T15" s="59"/>
    </row>
    <row r="16" spans="1:20" ht="24.95" customHeight="1">
      <c r="A16" s="55">
        <v>14</v>
      </c>
      <c r="B16" s="55" t="s">
        <v>112</v>
      </c>
      <c r="C16" s="55" t="s">
        <v>178</v>
      </c>
      <c r="D16" s="55" t="s">
        <v>110</v>
      </c>
      <c r="E16" s="56" t="s">
        <v>111</v>
      </c>
      <c r="F16" s="56"/>
      <c r="G16" s="55">
        <v>14</v>
      </c>
      <c r="H16" s="55" t="s">
        <v>155</v>
      </c>
      <c r="I16" s="55" t="s">
        <v>179</v>
      </c>
      <c r="J16" s="60" t="s">
        <v>121</v>
      </c>
      <c r="K16" s="56" t="s">
        <v>180</v>
      </c>
      <c r="L16" s="55"/>
      <c r="M16" s="55">
        <v>14</v>
      </c>
      <c r="N16" s="55">
        <v>807</v>
      </c>
      <c r="O16" s="55" t="s">
        <v>181</v>
      </c>
      <c r="P16" s="55" t="s">
        <v>116</v>
      </c>
      <c r="Q16" s="56"/>
      <c r="R16" s="55"/>
      <c r="S16" s="58"/>
      <c r="T16" s="59"/>
    </row>
    <row r="17" spans="1:20" ht="24.95" customHeight="1">
      <c r="A17" s="55">
        <v>15</v>
      </c>
      <c r="B17" s="55" t="s">
        <v>182</v>
      </c>
      <c r="C17" s="55" t="s">
        <v>183</v>
      </c>
      <c r="D17" s="60" t="s">
        <v>121</v>
      </c>
      <c r="E17" s="56"/>
      <c r="F17" s="56"/>
      <c r="G17" s="55">
        <v>15</v>
      </c>
      <c r="H17" s="55" t="s">
        <v>161</v>
      </c>
      <c r="I17" s="65" t="s">
        <v>184</v>
      </c>
      <c r="J17" s="55" t="s">
        <v>110</v>
      </c>
      <c r="K17" s="56" t="s">
        <v>114</v>
      </c>
      <c r="L17" s="55"/>
      <c r="M17" s="55">
        <v>15</v>
      </c>
      <c r="N17" s="55">
        <v>810</v>
      </c>
      <c r="O17" s="55" t="s">
        <v>185</v>
      </c>
      <c r="P17" s="55" t="s">
        <v>116</v>
      </c>
      <c r="Q17" s="56"/>
      <c r="R17" s="55"/>
      <c r="S17" s="59"/>
      <c r="T17" s="59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62" t="s">
        <v>507</v>
      </c>
      <c r="F18" s="56"/>
      <c r="G18" s="55">
        <v>16</v>
      </c>
      <c r="H18" s="55" t="s">
        <v>155</v>
      </c>
      <c r="I18" s="65" t="s">
        <v>187</v>
      </c>
      <c r="J18" s="55" t="s">
        <v>110</v>
      </c>
      <c r="K18" s="56" t="s">
        <v>114</v>
      </c>
      <c r="L18" s="55"/>
      <c r="M18" s="55">
        <v>16</v>
      </c>
      <c r="N18" s="55">
        <v>811</v>
      </c>
      <c r="O18" s="67" t="s">
        <v>188</v>
      </c>
      <c r="P18" s="55" t="s">
        <v>116</v>
      </c>
      <c r="Q18" s="56" t="s">
        <v>114</v>
      </c>
      <c r="R18" s="56"/>
      <c r="S18" s="59"/>
      <c r="T18" s="59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56" t="s">
        <v>114</v>
      </c>
      <c r="F19" s="55"/>
      <c r="G19" s="55">
        <v>17</v>
      </c>
      <c r="H19" s="55" t="s">
        <v>155</v>
      </c>
      <c r="I19" s="55" t="s">
        <v>191</v>
      </c>
      <c r="J19" s="55" t="s">
        <v>116</v>
      </c>
      <c r="K19" s="56" t="s">
        <v>114</v>
      </c>
      <c r="L19" s="55"/>
      <c r="M19" s="55">
        <v>17</v>
      </c>
      <c r="N19" s="55">
        <v>812</v>
      </c>
      <c r="O19" s="55" t="s">
        <v>192</v>
      </c>
      <c r="P19" s="55" t="s">
        <v>116</v>
      </c>
      <c r="Q19" s="56"/>
      <c r="R19" s="55"/>
      <c r="S19" s="59"/>
      <c r="T19" s="59"/>
    </row>
    <row r="20" spans="1:20" ht="24.95" customHeight="1">
      <c r="A20" s="55">
        <v>18</v>
      </c>
      <c r="B20" s="55" t="s">
        <v>155</v>
      </c>
      <c r="C20" s="55" t="s">
        <v>193</v>
      </c>
      <c r="D20" s="60" t="s">
        <v>121</v>
      </c>
      <c r="E20" s="56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6"/>
      <c r="L20" s="56"/>
      <c r="M20" s="55">
        <v>18</v>
      </c>
      <c r="N20" s="68">
        <v>818</v>
      </c>
      <c r="O20" s="55" t="s">
        <v>195</v>
      </c>
      <c r="P20" s="55" t="s">
        <v>116</v>
      </c>
      <c r="Q20" s="56"/>
      <c r="R20" s="64" t="s">
        <v>353</v>
      </c>
      <c r="S20" s="16"/>
      <c r="T20" s="16"/>
    </row>
    <row r="21" spans="1:20" ht="24.95" customHeight="1">
      <c r="A21" s="55">
        <v>19</v>
      </c>
      <c r="B21" s="55" t="s">
        <v>112</v>
      </c>
      <c r="C21" s="55" t="s">
        <v>196</v>
      </c>
      <c r="D21" s="55" t="s">
        <v>110</v>
      </c>
      <c r="E21" s="56"/>
      <c r="F21" s="63" t="s">
        <v>502</v>
      </c>
      <c r="G21" s="55">
        <v>19</v>
      </c>
      <c r="H21" s="65">
        <v>910</v>
      </c>
      <c r="I21" s="55" t="s">
        <v>197</v>
      </c>
      <c r="J21" s="55" t="s">
        <v>110</v>
      </c>
      <c r="K21" s="56"/>
      <c r="L21" s="56"/>
      <c r="M21" s="55">
        <v>19</v>
      </c>
      <c r="N21" s="65">
        <v>909</v>
      </c>
      <c r="O21" s="55" t="s">
        <v>198</v>
      </c>
      <c r="P21" s="55" t="s">
        <v>116</v>
      </c>
      <c r="Q21" s="62"/>
      <c r="R21" s="56"/>
      <c r="S21" s="16"/>
      <c r="T21" s="16"/>
    </row>
    <row r="22" spans="1:20" ht="24.95" customHeight="1">
      <c r="A22" s="55">
        <v>20</v>
      </c>
      <c r="B22" s="55" t="s">
        <v>427</v>
      </c>
      <c r="C22" s="55" t="s">
        <v>428</v>
      </c>
      <c r="D22" s="60" t="s">
        <v>121</v>
      </c>
      <c r="E22" s="56"/>
      <c r="F22" s="56"/>
      <c r="G22" s="55">
        <v>20</v>
      </c>
      <c r="H22" s="55">
        <v>914</v>
      </c>
      <c r="I22" s="55" t="s">
        <v>200</v>
      </c>
      <c r="J22" s="55" t="s">
        <v>116</v>
      </c>
      <c r="K22" s="56"/>
      <c r="L22" s="56"/>
      <c r="M22" s="55">
        <v>20</v>
      </c>
      <c r="N22" s="55" t="s">
        <v>155</v>
      </c>
      <c r="O22" s="55" t="s">
        <v>201</v>
      </c>
      <c r="P22" s="60" t="s">
        <v>121</v>
      </c>
      <c r="Q22" s="56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0" t="s">
        <v>121</v>
      </c>
      <c r="E23" s="56"/>
      <c r="F23" s="56"/>
      <c r="G23" s="55">
        <v>21</v>
      </c>
      <c r="H23" s="55">
        <v>915</v>
      </c>
      <c r="I23" s="55" t="s">
        <v>203</v>
      </c>
      <c r="J23" s="55" t="s">
        <v>116</v>
      </c>
      <c r="K23" s="56"/>
      <c r="L23" s="55"/>
      <c r="M23" s="55">
        <v>21</v>
      </c>
      <c r="N23" s="68" t="s">
        <v>119</v>
      </c>
      <c r="O23" s="55" t="s">
        <v>204</v>
      </c>
      <c r="P23" s="55" t="s">
        <v>110</v>
      </c>
      <c r="Q23" s="56" t="s">
        <v>114</v>
      </c>
      <c r="R23" s="56"/>
      <c r="S23" s="16"/>
      <c r="T23" s="16"/>
    </row>
    <row r="24" spans="1:20" ht="24.95" customHeight="1">
      <c r="A24" s="55">
        <v>22</v>
      </c>
      <c r="B24" s="55" t="s">
        <v>161</v>
      </c>
      <c r="C24" s="55" t="s">
        <v>205</v>
      </c>
      <c r="D24" s="60" t="s">
        <v>121</v>
      </c>
      <c r="E24" s="56" t="s">
        <v>206</v>
      </c>
      <c r="F24" s="56" t="s">
        <v>207</v>
      </c>
      <c r="G24" s="55">
        <v>22</v>
      </c>
      <c r="H24" s="55">
        <v>916</v>
      </c>
      <c r="I24" s="55" t="s">
        <v>208</v>
      </c>
      <c r="J24" s="55" t="s">
        <v>116</v>
      </c>
      <c r="K24" s="62"/>
      <c r="L24" s="55"/>
      <c r="M24" s="55">
        <v>22</v>
      </c>
      <c r="N24" s="68" t="s">
        <v>119</v>
      </c>
      <c r="O24" s="55" t="s">
        <v>209</v>
      </c>
      <c r="P24" s="55" t="s">
        <v>110</v>
      </c>
      <c r="Q24" s="56" t="s">
        <v>114</v>
      </c>
      <c r="R24" s="55"/>
      <c r="S24" s="16"/>
      <c r="T24" s="16"/>
    </row>
    <row r="25" spans="1:20" ht="24.95" customHeight="1">
      <c r="A25" s="55">
        <v>23</v>
      </c>
      <c r="B25" s="55" t="s">
        <v>210</v>
      </c>
      <c r="C25" s="55" t="s">
        <v>211</v>
      </c>
      <c r="D25" s="60" t="s">
        <v>212</v>
      </c>
      <c r="E25" s="56"/>
      <c r="F25" s="63" t="s">
        <v>213</v>
      </c>
      <c r="G25" s="55">
        <v>23</v>
      </c>
      <c r="H25" s="65">
        <v>919</v>
      </c>
      <c r="I25" s="55" t="s">
        <v>214</v>
      </c>
      <c r="J25" s="55" t="s">
        <v>110</v>
      </c>
      <c r="K25" s="56"/>
      <c r="L25" s="64" t="s">
        <v>216</v>
      </c>
      <c r="M25" s="55">
        <v>23</v>
      </c>
      <c r="N25" s="67" t="s">
        <v>112</v>
      </c>
      <c r="O25" s="55" t="s">
        <v>217</v>
      </c>
      <c r="P25" s="55" t="s">
        <v>110</v>
      </c>
      <c r="Q25" s="56" t="s">
        <v>444</v>
      </c>
      <c r="R25" s="55"/>
      <c r="S25" s="16"/>
      <c r="T25" s="16"/>
    </row>
    <row r="26" spans="1:20" ht="24.95" customHeight="1">
      <c r="A26" s="101">
        <f>SUM(C26+I26+O26)</f>
        <v>67</v>
      </c>
      <c r="B26" s="101"/>
      <c r="C26" s="71">
        <f>COUNTA(C5:C25)</f>
        <v>21</v>
      </c>
      <c r="D26" s="101"/>
      <c r="E26" s="72">
        <f>COUNTA(E3:E20)</f>
        <v>9</v>
      </c>
      <c r="F26" s="73">
        <f>COUNTA(F3:F22)</f>
        <v>5</v>
      </c>
      <c r="G26" s="101"/>
      <c r="H26" s="101"/>
      <c r="I26" s="72">
        <f>COUNTA(I3:I25)</f>
        <v>23</v>
      </c>
      <c r="J26" s="101"/>
      <c r="K26" s="101">
        <f>COUNTA(K3:K16)</f>
        <v>9</v>
      </c>
      <c r="L26" s="101">
        <f>COUNTA(L3:L21)</f>
        <v>1</v>
      </c>
      <c r="M26" s="74"/>
      <c r="N26" s="75"/>
      <c r="O26" s="75">
        <f>COUNTA(O3:O25)</f>
        <v>23</v>
      </c>
      <c r="P26" s="75"/>
      <c r="Q26" s="101">
        <f>COUNTA(Q4:Q24)</f>
        <v>8</v>
      </c>
      <c r="R26" s="101">
        <f>COUNTA(R9:R19)</f>
        <v>2</v>
      </c>
      <c r="S26" s="16"/>
      <c r="T26" s="16"/>
    </row>
    <row r="27" spans="1:20" ht="24.95" customHeight="1">
      <c r="A27" s="76" t="s">
        <v>219</v>
      </c>
      <c r="B27" s="76" t="s">
        <v>339</v>
      </c>
      <c r="C27" s="76" t="s">
        <v>340</v>
      </c>
      <c r="D27" s="76" t="s">
        <v>341</v>
      </c>
      <c r="E27" s="77" t="s">
        <v>342</v>
      </c>
      <c r="F27" s="77" t="s">
        <v>343</v>
      </c>
      <c r="G27" s="76" t="s">
        <v>219</v>
      </c>
      <c r="H27" s="76" t="s">
        <v>339</v>
      </c>
      <c r="I27" s="76" t="s">
        <v>340</v>
      </c>
      <c r="J27" s="76" t="s">
        <v>341</v>
      </c>
      <c r="K27" s="77" t="s">
        <v>342</v>
      </c>
      <c r="L27" s="77" t="s">
        <v>343</v>
      </c>
      <c r="M27" s="76" t="s">
        <v>219</v>
      </c>
      <c r="N27" s="76" t="s">
        <v>339</v>
      </c>
      <c r="O27" s="76" t="s">
        <v>340</v>
      </c>
      <c r="P27" s="76" t="s">
        <v>341</v>
      </c>
      <c r="Q27" s="77" t="s">
        <v>342</v>
      </c>
      <c r="R27" s="76" t="s">
        <v>343</v>
      </c>
      <c r="T27" s="16"/>
    </row>
    <row r="28" spans="1:20" ht="24.95" customHeight="1">
      <c r="A28" s="78" t="s">
        <v>220</v>
      </c>
      <c r="B28" s="76" t="s">
        <v>92</v>
      </c>
      <c r="C28" s="76" t="s">
        <v>90</v>
      </c>
      <c r="D28" s="76" t="s">
        <v>89</v>
      </c>
      <c r="E28" s="76" t="s">
        <v>86</v>
      </c>
      <c r="F28" s="76" t="s">
        <v>92</v>
      </c>
      <c r="G28" s="78" t="s">
        <v>206</v>
      </c>
      <c r="H28" s="76" t="s">
        <v>92</v>
      </c>
      <c r="I28" s="76" t="s">
        <v>92</v>
      </c>
      <c r="J28" s="76" t="s">
        <v>89</v>
      </c>
      <c r="K28" s="76" t="s">
        <v>93</v>
      </c>
      <c r="L28" s="76" t="s">
        <v>89</v>
      </c>
      <c r="M28" s="78" t="s">
        <v>221</v>
      </c>
      <c r="N28" s="76" t="s">
        <v>93</v>
      </c>
      <c r="O28" s="76" t="s">
        <v>92</v>
      </c>
      <c r="P28" s="76" t="s">
        <v>93</v>
      </c>
      <c r="Q28" s="76" t="s">
        <v>92</v>
      </c>
      <c r="R28" s="76" t="s">
        <v>90</v>
      </c>
      <c r="S28" s="16"/>
      <c r="T28" s="16"/>
    </row>
    <row r="29" spans="1:20" s="79" customFormat="1" ht="24.95" customHeight="1">
      <c r="A29" s="17">
        <v>4</v>
      </c>
      <c r="B29" s="17">
        <v>2</v>
      </c>
      <c r="C29" s="17">
        <v>2</v>
      </c>
      <c r="D29" s="17">
        <v>2</v>
      </c>
      <c r="E29" s="17">
        <v>2</v>
      </c>
      <c r="F29" s="17">
        <v>2</v>
      </c>
      <c r="G29" s="17">
        <v>6</v>
      </c>
      <c r="H29" s="17">
        <v>3</v>
      </c>
      <c r="I29" s="17">
        <v>2</v>
      </c>
      <c r="J29" s="17">
        <v>4</v>
      </c>
      <c r="K29" s="17">
        <v>2</v>
      </c>
      <c r="L29" s="17">
        <v>2</v>
      </c>
      <c r="M29" s="17">
        <v>3</v>
      </c>
      <c r="N29" s="17">
        <v>2</v>
      </c>
      <c r="O29" s="17">
        <v>1</v>
      </c>
      <c r="P29" s="17">
        <v>2</v>
      </c>
      <c r="Q29" s="17">
        <v>1</v>
      </c>
      <c r="R29" s="17">
        <v>2</v>
      </c>
    </row>
    <row r="30" spans="1:20" s="79" customFormat="1" ht="24.95" customHeight="1">
      <c r="A30" s="80" t="s">
        <v>222</v>
      </c>
      <c r="B30" s="80" t="s">
        <v>223</v>
      </c>
      <c r="C30" s="80" t="s">
        <v>110</v>
      </c>
      <c r="D30" s="80" t="s">
        <v>114</v>
      </c>
      <c r="E30" s="81" t="s">
        <v>455</v>
      </c>
      <c r="F30" s="17"/>
      <c r="G30" s="17"/>
      <c r="H30" s="17"/>
      <c r="I30" s="17"/>
      <c r="J30" s="17"/>
      <c r="K30" s="17"/>
      <c r="L30" s="17"/>
      <c r="M30" s="82" t="s">
        <v>456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224</v>
      </c>
      <c r="B31" s="83" t="s">
        <v>225</v>
      </c>
      <c r="C31" s="80" t="s">
        <v>110</v>
      </c>
      <c r="D31" s="80" t="s">
        <v>114</v>
      </c>
      <c r="E31" s="81" t="s">
        <v>433</v>
      </c>
      <c r="F31" s="17"/>
      <c r="G31" s="17"/>
      <c r="H31" s="17"/>
      <c r="I31" s="17"/>
      <c r="J31" s="17"/>
      <c r="K31" s="17"/>
      <c r="L31" s="17"/>
      <c r="M31" s="82" t="s">
        <v>434</v>
      </c>
      <c r="N31" s="84" t="s">
        <v>228</v>
      </c>
      <c r="O31" s="17"/>
      <c r="P31" s="17"/>
      <c r="Q31" s="17"/>
      <c r="R31" s="17"/>
    </row>
    <row r="32" spans="1:20" s="79" customFormat="1" ht="24.95" customHeight="1">
      <c r="A32" s="80" t="s">
        <v>229</v>
      </c>
      <c r="B32" s="80" t="s">
        <v>230</v>
      </c>
      <c r="C32" s="80" t="s">
        <v>110</v>
      </c>
      <c r="D32" s="80" t="s">
        <v>148</v>
      </c>
      <c r="E32" s="81" t="s">
        <v>393</v>
      </c>
      <c r="F32" s="17"/>
      <c r="G32" s="17"/>
      <c r="H32" s="17"/>
      <c r="I32" s="17"/>
      <c r="J32" s="17"/>
      <c r="K32" s="17"/>
      <c r="L32" s="17"/>
      <c r="M32" s="82" t="s">
        <v>394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129</v>
      </c>
      <c r="B33" s="80" t="s">
        <v>130</v>
      </c>
      <c r="C33" s="80" t="s">
        <v>110</v>
      </c>
      <c r="D33" s="80" t="s">
        <v>114</v>
      </c>
      <c r="E33" s="81" t="s">
        <v>398</v>
      </c>
      <c r="F33" s="17"/>
      <c r="G33" s="17"/>
      <c r="H33" s="17"/>
      <c r="I33" s="17"/>
      <c r="J33" s="17"/>
      <c r="K33" s="17"/>
      <c r="L33" s="17"/>
      <c r="M33" s="82" t="s">
        <v>397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110</v>
      </c>
      <c r="D34" s="80" t="s">
        <v>126</v>
      </c>
      <c r="E34" s="81" t="s">
        <v>494</v>
      </c>
      <c r="F34" s="84"/>
      <c r="G34" s="80"/>
      <c r="H34" s="80"/>
      <c r="I34" s="80"/>
      <c r="J34" s="80"/>
      <c r="K34" s="80"/>
      <c r="L34" s="80"/>
      <c r="M34" s="82" t="s">
        <v>495</v>
      </c>
      <c r="N34" s="84"/>
      <c r="O34" s="85"/>
      <c r="S34" s="16"/>
      <c r="T34" s="16"/>
    </row>
    <row r="35" spans="1:21" ht="24.95" customHeight="1">
      <c r="A35" s="80" t="s">
        <v>144</v>
      </c>
      <c r="B35" s="86" t="s">
        <v>235</v>
      </c>
      <c r="C35" s="80" t="s">
        <v>110</v>
      </c>
      <c r="D35" s="80" t="s">
        <v>148</v>
      </c>
      <c r="E35" s="81" t="s">
        <v>480</v>
      </c>
      <c r="F35" s="17"/>
      <c r="G35" s="17"/>
      <c r="H35" s="17"/>
      <c r="I35" s="17"/>
      <c r="J35" s="17"/>
      <c r="K35" s="17"/>
      <c r="L35" s="17"/>
      <c r="M35" s="82" t="s">
        <v>322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110</v>
      </c>
      <c r="D36" s="80" t="s">
        <v>114</v>
      </c>
      <c r="E36" s="81" t="s">
        <v>504</v>
      </c>
      <c r="F36" s="80"/>
      <c r="G36" s="80"/>
      <c r="H36" s="80"/>
      <c r="I36" s="80"/>
      <c r="J36" s="80"/>
      <c r="K36" s="80"/>
      <c r="L36" s="80"/>
      <c r="M36" s="82" t="s">
        <v>477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240</v>
      </c>
      <c r="B37" s="80" t="s">
        <v>241</v>
      </c>
      <c r="C37" s="80" t="s">
        <v>110</v>
      </c>
      <c r="D37" s="82" t="s">
        <v>242</v>
      </c>
      <c r="E37" s="81" t="s">
        <v>484</v>
      </c>
      <c r="F37" s="80"/>
      <c r="G37" s="80"/>
      <c r="H37" s="80"/>
      <c r="I37" s="80"/>
      <c r="J37" s="80"/>
      <c r="K37" s="80"/>
      <c r="L37" s="87"/>
      <c r="M37" s="84"/>
      <c r="N37" s="80"/>
      <c r="O37" s="82" t="s">
        <v>485</v>
      </c>
      <c r="P37" s="80"/>
      <c r="Q37" s="80"/>
      <c r="R37" s="80"/>
      <c r="S37" s="16"/>
      <c r="T37" s="16"/>
    </row>
    <row r="38" spans="1:21" s="80" customFormat="1" ht="24.95" customHeight="1">
      <c r="A38" s="80" t="s">
        <v>165</v>
      </c>
      <c r="B38" s="86" t="s">
        <v>245</v>
      </c>
      <c r="C38" s="80" t="s">
        <v>110</v>
      </c>
      <c r="D38" s="80" t="s">
        <v>114</v>
      </c>
      <c r="E38" s="81" t="s">
        <v>486</v>
      </c>
      <c r="F38" s="17"/>
      <c r="G38" s="17"/>
      <c r="H38" s="17"/>
      <c r="I38" s="17"/>
      <c r="J38" s="17"/>
      <c r="K38" s="17"/>
      <c r="L38" s="17"/>
      <c r="M38" s="82" t="s">
        <v>366</v>
      </c>
      <c r="N38" s="84"/>
      <c r="T38" s="88"/>
      <c r="U38" s="88"/>
    </row>
    <row r="39" spans="1:21" s="80" customFormat="1" ht="24.95" customHeight="1">
      <c r="A39" s="80" t="s">
        <v>165</v>
      </c>
      <c r="B39" s="80" t="s">
        <v>246</v>
      </c>
      <c r="C39" s="80" t="s">
        <v>110</v>
      </c>
      <c r="D39" s="80" t="s">
        <v>114</v>
      </c>
      <c r="E39" s="81" t="s">
        <v>380</v>
      </c>
      <c r="F39" s="17"/>
      <c r="G39" s="17"/>
      <c r="H39" s="17"/>
      <c r="I39" s="17"/>
      <c r="J39" s="17"/>
      <c r="K39" s="17"/>
      <c r="L39" s="17"/>
      <c r="M39" s="82" t="s">
        <v>271</v>
      </c>
      <c r="N39" s="84"/>
      <c r="T39" s="88"/>
      <c r="U39" s="88"/>
    </row>
    <row r="40" spans="1:21" s="80" customFormat="1" ht="24.95" customHeight="1">
      <c r="A40" s="80" t="s">
        <v>119</v>
      </c>
      <c r="B40" s="80" t="s">
        <v>248</v>
      </c>
      <c r="C40" s="80" t="s">
        <v>110</v>
      </c>
      <c r="D40" s="80" t="s">
        <v>148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119</v>
      </c>
      <c r="B41" s="80" t="s">
        <v>249</v>
      </c>
      <c r="C41" s="80" t="s">
        <v>110</v>
      </c>
      <c r="D41" s="80" t="s">
        <v>250</v>
      </c>
      <c r="E41" s="81" t="s">
        <v>251</v>
      </c>
      <c r="M41" s="82" t="s">
        <v>252</v>
      </c>
      <c r="N41" s="81"/>
      <c r="T41" s="88"/>
      <c r="U41" s="88"/>
    </row>
    <row r="42" spans="1:21" s="80" customFormat="1" ht="24.95" customHeight="1">
      <c r="A42" s="80" t="s">
        <v>182</v>
      </c>
      <c r="B42" s="80" t="s">
        <v>253</v>
      </c>
      <c r="C42" s="80" t="s">
        <v>110</v>
      </c>
      <c r="D42" s="80" t="s">
        <v>254</v>
      </c>
      <c r="E42" s="81" t="s">
        <v>508</v>
      </c>
      <c r="N42" s="81"/>
      <c r="Q42" s="82" t="s">
        <v>509</v>
      </c>
      <c r="T42" s="88"/>
      <c r="U42" s="88"/>
    </row>
    <row r="43" spans="1:21" s="80" customFormat="1" ht="24.95" customHeight="1">
      <c r="A43" s="80" t="s">
        <v>255</v>
      </c>
      <c r="B43" s="80" t="s">
        <v>256</v>
      </c>
      <c r="C43" s="80" t="s">
        <v>110</v>
      </c>
      <c r="D43" s="80" t="s">
        <v>114</v>
      </c>
      <c r="E43" s="81" t="s">
        <v>418</v>
      </c>
      <c r="F43" s="84"/>
      <c r="M43" s="82" t="s">
        <v>419</v>
      </c>
      <c r="N43" s="84"/>
      <c r="S43" s="88"/>
      <c r="T43" s="88"/>
    </row>
    <row r="44" spans="1:21" s="80" customFormat="1" ht="24.95" customHeight="1">
      <c r="A44" s="80" t="s">
        <v>119</v>
      </c>
      <c r="B44" s="80" t="s">
        <v>257</v>
      </c>
      <c r="C44" s="80" t="s">
        <v>110</v>
      </c>
      <c r="D44" s="80" t="s">
        <v>148</v>
      </c>
      <c r="E44" s="81" t="s">
        <v>503</v>
      </c>
      <c r="F44" s="84"/>
      <c r="M44" s="82" t="s">
        <v>234</v>
      </c>
      <c r="N44" s="84"/>
      <c r="S44" s="88"/>
      <c r="T44" s="88"/>
    </row>
    <row r="45" spans="1:21" s="80" customFormat="1" ht="24.95" customHeight="1">
      <c r="A45" s="80" t="s">
        <v>119</v>
      </c>
      <c r="B45" s="80" t="s">
        <v>260</v>
      </c>
      <c r="C45" s="80" t="s">
        <v>110</v>
      </c>
      <c r="D45" s="80" t="s">
        <v>114</v>
      </c>
      <c r="E45" s="81" t="s">
        <v>417</v>
      </c>
      <c r="K45" s="87"/>
      <c r="L45" s="82"/>
      <c r="M45" s="82" t="s">
        <v>259</v>
      </c>
      <c r="T45" s="88"/>
      <c r="U45" s="88"/>
    </row>
    <row r="46" spans="1:21" s="80" customFormat="1" ht="24.95" customHeight="1">
      <c r="A46" s="80" t="s">
        <v>119</v>
      </c>
      <c r="B46" s="80" t="s">
        <v>492</v>
      </c>
      <c r="C46" s="80" t="s">
        <v>110</v>
      </c>
      <c r="D46" s="80" t="s">
        <v>148</v>
      </c>
      <c r="E46" s="81">
        <v>45106</v>
      </c>
      <c r="K46" s="87"/>
      <c r="L46" s="82"/>
      <c r="M46" s="82" t="s">
        <v>247</v>
      </c>
      <c r="T46" s="88"/>
      <c r="U46" s="88"/>
    </row>
    <row r="47" spans="1:21" s="80" customFormat="1" ht="24.95" customHeight="1">
      <c r="A47" s="80" t="s">
        <v>119</v>
      </c>
      <c r="B47" s="80" t="s">
        <v>262</v>
      </c>
      <c r="C47" s="80" t="s">
        <v>110</v>
      </c>
      <c r="D47" s="80" t="s">
        <v>114</v>
      </c>
      <c r="E47" s="81" t="s">
        <v>478</v>
      </c>
      <c r="K47" s="87"/>
      <c r="L47" s="82"/>
      <c r="M47" s="82" t="s">
        <v>477</v>
      </c>
      <c r="T47" s="88"/>
      <c r="U47" s="88"/>
    </row>
    <row r="48" spans="1:21" s="80" customFormat="1" ht="24.95" customHeight="1">
      <c r="A48" s="80" t="s">
        <v>119</v>
      </c>
      <c r="B48" s="80" t="s">
        <v>263</v>
      </c>
      <c r="C48" s="80" t="s">
        <v>110</v>
      </c>
      <c r="D48" s="80" t="s">
        <v>111</v>
      </c>
      <c r="E48" s="81"/>
      <c r="K48" s="87"/>
      <c r="L48" s="82"/>
      <c r="M48" s="82"/>
      <c r="N48" s="81" t="s">
        <v>60</v>
      </c>
      <c r="T48" s="88"/>
      <c r="U48" s="88"/>
    </row>
    <row r="49" spans="1:21" ht="24.95" customHeight="1">
      <c r="A49" s="80" t="s">
        <v>264</v>
      </c>
      <c r="B49" s="83" t="s">
        <v>265</v>
      </c>
      <c r="C49" s="80" t="s">
        <v>110</v>
      </c>
      <c r="D49" s="80" t="s">
        <v>266</v>
      </c>
      <c r="E49" s="81" t="s">
        <v>506</v>
      </c>
      <c r="F49" s="17"/>
      <c r="G49" s="17"/>
      <c r="H49" s="17"/>
      <c r="I49" s="17"/>
      <c r="J49" s="17"/>
      <c r="K49" s="17"/>
      <c r="L49" s="17"/>
      <c r="M49" s="82" t="s">
        <v>322</v>
      </c>
      <c r="N49" s="84" t="s">
        <v>268</v>
      </c>
      <c r="O49" s="80"/>
      <c r="P49" s="80"/>
      <c r="Q49" s="80"/>
      <c r="R49" s="80"/>
      <c r="S49" s="16"/>
      <c r="T49" s="16"/>
    </row>
    <row r="50" spans="1:21" s="80" customFormat="1" ht="24.95" customHeight="1">
      <c r="A50" s="80" t="s">
        <v>119</v>
      </c>
      <c r="B50" s="80" t="s">
        <v>269</v>
      </c>
      <c r="C50" s="80" t="s">
        <v>110</v>
      </c>
      <c r="D50" s="80" t="s">
        <v>114</v>
      </c>
      <c r="E50" s="81" t="s">
        <v>412</v>
      </c>
      <c r="M50" s="82" t="s">
        <v>239</v>
      </c>
      <c r="N50" s="81"/>
      <c r="T50" s="88"/>
      <c r="U50" s="88"/>
    </row>
    <row r="51" spans="1:21" ht="24.95" customHeight="1">
      <c r="A51" s="80" t="s">
        <v>119</v>
      </c>
      <c r="B51" s="83" t="s">
        <v>272</v>
      </c>
      <c r="C51" s="80" t="s">
        <v>110</v>
      </c>
      <c r="D51" s="80" t="s">
        <v>273</v>
      </c>
      <c r="E51" s="81" t="s">
        <v>356</v>
      </c>
      <c r="F51" s="80"/>
      <c r="G51" s="80"/>
      <c r="H51" s="89"/>
      <c r="I51" s="80"/>
      <c r="J51" s="80"/>
      <c r="K51" s="80"/>
      <c r="L51" s="87"/>
      <c r="M51" s="80"/>
      <c r="N51" s="80"/>
      <c r="O51" s="80"/>
      <c r="P51" s="82" t="s">
        <v>357</v>
      </c>
      <c r="Q51" s="81" t="s">
        <v>60</v>
      </c>
      <c r="R51" s="80"/>
    </row>
    <row r="52" spans="1:21" ht="24.95" customHeight="1">
      <c r="A52" s="80" t="s">
        <v>155</v>
      </c>
      <c r="B52" s="80" t="s">
        <v>274</v>
      </c>
      <c r="C52" s="83" t="s">
        <v>121</v>
      </c>
      <c r="D52" s="80" t="s">
        <v>157</v>
      </c>
      <c r="E52" s="81" t="s">
        <v>436</v>
      </c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155</v>
      </c>
      <c r="B53" s="80" t="s">
        <v>276</v>
      </c>
      <c r="C53" s="80" t="s">
        <v>110</v>
      </c>
      <c r="D53" s="80" t="s">
        <v>111</v>
      </c>
      <c r="E53" s="81"/>
      <c r="F53" s="80"/>
      <c r="G53" s="80"/>
      <c r="H53" s="80"/>
      <c r="I53" s="80"/>
      <c r="J53" s="80"/>
      <c r="K53" s="80"/>
      <c r="L53" s="87"/>
      <c r="M53" s="82"/>
      <c r="N53" s="81"/>
      <c r="O53" s="80"/>
      <c r="P53" s="80"/>
      <c r="Q53" s="80"/>
      <c r="R53" s="80"/>
    </row>
    <row r="54" spans="1:21" ht="24.95" customHeight="1">
      <c r="A54" s="80" t="s">
        <v>155</v>
      </c>
      <c r="B54" s="80" t="s">
        <v>277</v>
      </c>
      <c r="C54" s="80" t="s">
        <v>110</v>
      </c>
      <c r="D54" s="80" t="s">
        <v>111</v>
      </c>
      <c r="E54" s="81"/>
      <c r="F54" s="80"/>
      <c r="G54" s="80"/>
      <c r="H54" s="80"/>
      <c r="I54" s="80"/>
      <c r="J54" s="80"/>
      <c r="K54" s="80"/>
      <c r="L54" s="87"/>
      <c r="M54" s="82"/>
      <c r="N54" s="81" t="s">
        <v>60</v>
      </c>
      <c r="O54" s="80"/>
      <c r="P54" s="80"/>
      <c r="Q54" s="80"/>
      <c r="R54" s="80"/>
    </row>
    <row r="55" spans="1:21" ht="24.95" customHeight="1">
      <c r="A55" s="80" t="s">
        <v>155</v>
      </c>
      <c r="B55" s="80" t="s">
        <v>278</v>
      </c>
      <c r="C55" s="80" t="s">
        <v>110</v>
      </c>
      <c r="D55" s="80" t="s">
        <v>279</v>
      </c>
      <c r="E55" s="81" t="s">
        <v>280</v>
      </c>
      <c r="F55" s="84"/>
      <c r="G55" s="80"/>
      <c r="H55" s="80"/>
      <c r="I55" s="80"/>
      <c r="J55" s="80"/>
      <c r="K55" s="80"/>
      <c r="L55" s="80"/>
      <c r="M55" s="81"/>
      <c r="N55" s="80"/>
      <c r="O55" s="80"/>
      <c r="P55" s="82" t="s">
        <v>281</v>
      </c>
      <c r="Q55" s="80"/>
      <c r="R55" s="80"/>
    </row>
    <row r="56" spans="1:21" ht="24.95" customHeight="1">
      <c r="A56" s="80" t="s">
        <v>155</v>
      </c>
      <c r="B56" s="80" t="s">
        <v>282</v>
      </c>
      <c r="C56" s="83" t="s">
        <v>121</v>
      </c>
      <c r="D56" s="80" t="s">
        <v>283</v>
      </c>
      <c r="E56" s="81" t="s">
        <v>284</v>
      </c>
      <c r="F56" s="84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155</v>
      </c>
      <c r="B57" s="80" t="s">
        <v>285</v>
      </c>
      <c r="C57" s="83" t="s">
        <v>121</v>
      </c>
      <c r="D57" s="80" t="s">
        <v>180</v>
      </c>
      <c r="E57" s="81" t="s">
        <v>286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155</v>
      </c>
      <c r="B58" s="80" t="s">
        <v>287</v>
      </c>
      <c r="C58" s="83" t="s">
        <v>121</v>
      </c>
      <c r="D58" s="80" t="s">
        <v>288</v>
      </c>
      <c r="E58" s="81" t="s">
        <v>377</v>
      </c>
      <c r="F58" s="80"/>
      <c r="G58" s="80"/>
      <c r="H58" s="80"/>
      <c r="I58" s="80"/>
      <c r="J58" s="80"/>
      <c r="K58" s="80"/>
      <c r="L58" s="80"/>
      <c r="M58" s="82"/>
      <c r="N58" s="81"/>
      <c r="O58" s="80"/>
      <c r="P58" s="80"/>
      <c r="Q58" s="80"/>
      <c r="R58" s="80"/>
    </row>
    <row r="59" spans="1:21" ht="24.95" customHeight="1">
      <c r="A59" s="80" t="s">
        <v>155</v>
      </c>
      <c r="B59" s="80" t="s">
        <v>289</v>
      </c>
      <c r="C59" s="80" t="s">
        <v>110</v>
      </c>
      <c r="D59" s="80" t="s">
        <v>114</v>
      </c>
      <c r="E59" s="81">
        <v>45077</v>
      </c>
      <c r="F59" s="80"/>
      <c r="G59" s="80"/>
      <c r="H59" s="80"/>
      <c r="I59" s="80"/>
      <c r="J59" s="80"/>
      <c r="K59" s="80"/>
      <c r="L59" s="80"/>
      <c r="M59" s="82" t="s">
        <v>247</v>
      </c>
      <c r="N59" s="81"/>
      <c r="O59" s="80"/>
      <c r="P59" s="80"/>
      <c r="Q59" s="80"/>
      <c r="R59" s="80"/>
    </row>
    <row r="60" spans="1:21" ht="24.95" customHeight="1">
      <c r="A60" s="80" t="s">
        <v>155</v>
      </c>
      <c r="B60" s="80" t="s">
        <v>290</v>
      </c>
      <c r="C60" s="80" t="s">
        <v>110</v>
      </c>
      <c r="D60" s="80" t="s">
        <v>114</v>
      </c>
      <c r="E60" s="81"/>
      <c r="F60" s="80"/>
      <c r="G60" s="80"/>
      <c r="H60" s="80"/>
      <c r="I60" s="80"/>
      <c r="J60" s="80"/>
      <c r="K60" s="80"/>
      <c r="L60" s="80"/>
      <c r="M60" s="82"/>
      <c r="N60" s="81"/>
      <c r="O60" s="80"/>
      <c r="P60" s="80"/>
      <c r="Q60" s="80"/>
      <c r="R60" s="80"/>
    </row>
    <row r="61" spans="1:21" ht="24.95" customHeight="1">
      <c r="A61" s="80" t="s">
        <v>155</v>
      </c>
      <c r="B61" s="80" t="s">
        <v>291</v>
      </c>
      <c r="C61" s="80" t="s">
        <v>110</v>
      </c>
      <c r="D61" s="80" t="s">
        <v>114</v>
      </c>
      <c r="E61" s="81"/>
      <c r="F61" s="80"/>
      <c r="G61" s="80"/>
      <c r="H61" s="80"/>
      <c r="I61" s="80"/>
      <c r="J61" s="80"/>
      <c r="K61" s="80"/>
      <c r="L61" s="80"/>
      <c r="M61" s="82"/>
      <c r="N61" s="81" t="s">
        <v>60</v>
      </c>
      <c r="O61" s="80"/>
      <c r="P61" s="80"/>
      <c r="Q61" s="80"/>
      <c r="R61" s="80"/>
    </row>
    <row r="62" spans="1:21" ht="24.95" customHeight="1">
      <c r="A62" s="80" t="s">
        <v>155</v>
      </c>
      <c r="B62" s="80" t="s">
        <v>292</v>
      </c>
      <c r="C62" s="83" t="s">
        <v>121</v>
      </c>
      <c r="D62" s="80" t="s">
        <v>202</v>
      </c>
      <c r="E62" s="81" t="s">
        <v>293</v>
      </c>
      <c r="F62" s="80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119</v>
      </c>
      <c r="B63" s="80" t="s">
        <v>294</v>
      </c>
      <c r="C63" s="80" t="s">
        <v>110</v>
      </c>
      <c r="D63" s="90" t="s">
        <v>114</v>
      </c>
      <c r="E63" s="81"/>
      <c r="F63" s="84"/>
      <c r="G63" s="80"/>
      <c r="H63" s="80"/>
      <c r="I63" s="80"/>
      <c r="J63" s="80"/>
      <c r="K63" s="80"/>
      <c r="L63" s="80"/>
      <c r="M63" s="82"/>
      <c r="N63" s="81"/>
      <c r="O63" s="80"/>
      <c r="P63" s="80"/>
      <c r="Q63" s="80"/>
      <c r="R63" s="80"/>
    </row>
    <row r="64" spans="1:21" ht="24.95" customHeight="1">
      <c r="A64" s="80" t="s">
        <v>119</v>
      </c>
      <c r="B64" s="80" t="s">
        <v>209</v>
      </c>
      <c r="C64" s="80" t="s">
        <v>110</v>
      </c>
      <c r="D64" s="80" t="s">
        <v>111</v>
      </c>
      <c r="E64" s="81" t="s">
        <v>363</v>
      </c>
      <c r="F64" s="80"/>
      <c r="G64" s="80"/>
      <c r="H64" s="80"/>
      <c r="I64" s="80"/>
      <c r="J64" s="80"/>
      <c r="K64" s="80"/>
      <c r="L64" s="80"/>
      <c r="M64" s="82" t="s">
        <v>267</v>
      </c>
      <c r="N64" s="81"/>
      <c r="O64" s="80"/>
      <c r="P64" s="80"/>
      <c r="Q64" s="80"/>
      <c r="R64" s="80"/>
    </row>
    <row r="65" spans="1:21" ht="24.95" customHeight="1">
      <c r="A65" s="80" t="s">
        <v>119</v>
      </c>
      <c r="B65" s="80" t="s">
        <v>217</v>
      </c>
      <c r="C65" s="80" t="s">
        <v>110</v>
      </c>
      <c r="D65" s="80" t="s">
        <v>295</v>
      </c>
      <c r="E65" s="81" t="s">
        <v>445</v>
      </c>
      <c r="F65" s="80"/>
      <c r="G65" s="80"/>
      <c r="H65" s="80"/>
      <c r="I65" s="80"/>
      <c r="J65" s="80"/>
      <c r="K65" s="80"/>
      <c r="L65" s="80"/>
      <c r="M65" s="82"/>
      <c r="N65" s="81"/>
      <c r="O65" s="80"/>
      <c r="P65" s="80"/>
      <c r="Q65" s="80"/>
      <c r="R65" s="80"/>
    </row>
    <row r="66" spans="1:21" s="80" customFormat="1" ht="24.95" customHeight="1">
      <c r="A66" s="80">
        <v>701</v>
      </c>
      <c r="B66" s="80" t="s">
        <v>297</v>
      </c>
      <c r="C66" s="101" t="s">
        <v>110</v>
      </c>
      <c r="D66" s="90" t="s">
        <v>114</v>
      </c>
      <c r="E66" s="81">
        <v>44979</v>
      </c>
      <c r="M66" s="82" t="s">
        <v>247</v>
      </c>
      <c r="N66" s="81" t="s">
        <v>298</v>
      </c>
      <c r="T66" s="88"/>
      <c r="U66" s="88"/>
    </row>
    <row r="67" spans="1:21" ht="24.95" customHeight="1">
      <c r="A67" s="80">
        <v>706</v>
      </c>
      <c r="B67" s="80" t="s">
        <v>299</v>
      </c>
      <c r="C67" s="80" t="s">
        <v>110</v>
      </c>
      <c r="D67" s="90" t="s">
        <v>300</v>
      </c>
      <c r="E67" s="81" t="s">
        <v>448</v>
      </c>
      <c r="F67" s="84"/>
      <c r="G67" s="80"/>
      <c r="H67" s="80"/>
      <c r="I67" s="80"/>
      <c r="J67" s="80"/>
      <c r="K67" s="80"/>
      <c r="L67" s="80"/>
      <c r="M67" s="82" t="s">
        <v>449</v>
      </c>
      <c r="N67" s="84"/>
      <c r="O67" s="85"/>
      <c r="P67" s="80"/>
      <c r="Q67" s="80"/>
      <c r="R67" s="80"/>
      <c r="S67" s="16"/>
      <c r="T67" s="16"/>
    </row>
    <row r="68" spans="1:21" ht="24.95" customHeight="1">
      <c r="A68" s="80">
        <v>708</v>
      </c>
      <c r="B68" s="80" t="s">
        <v>303</v>
      </c>
      <c r="C68" s="80" t="s">
        <v>110</v>
      </c>
      <c r="D68" s="80" t="s">
        <v>304</v>
      </c>
      <c r="E68" s="81" t="s">
        <v>305</v>
      </c>
      <c r="F68" s="84"/>
      <c r="G68" s="80"/>
      <c r="H68" s="80"/>
      <c r="I68" s="80"/>
      <c r="J68" s="80"/>
      <c r="K68" s="80"/>
      <c r="L68" s="80"/>
      <c r="M68" s="82"/>
      <c r="N68" s="84"/>
      <c r="O68" s="85"/>
      <c r="P68" s="80"/>
      <c r="Q68" s="80"/>
      <c r="R68" s="80"/>
      <c r="S68" s="16"/>
      <c r="T68" s="16"/>
    </row>
    <row r="69" spans="1:21" ht="24.95" customHeight="1">
      <c r="A69" s="80">
        <v>710</v>
      </c>
      <c r="B69" s="80" t="s">
        <v>306</v>
      </c>
      <c r="C69" s="80" t="s">
        <v>110</v>
      </c>
      <c r="D69" s="80" t="s">
        <v>114</v>
      </c>
      <c r="E69" s="81" t="s">
        <v>498</v>
      </c>
      <c r="F69" s="80"/>
      <c r="G69" s="80"/>
      <c r="H69" s="80"/>
      <c r="I69" s="80"/>
      <c r="J69" s="80"/>
      <c r="K69" s="80"/>
      <c r="L69" s="80"/>
      <c r="M69" s="82" t="s">
        <v>456</v>
      </c>
      <c r="N69" s="81"/>
      <c r="O69" s="85"/>
      <c r="P69" s="80"/>
      <c r="Q69" s="80"/>
      <c r="R69" s="80"/>
      <c r="S69" s="16"/>
      <c r="T69" s="16"/>
    </row>
    <row r="70" spans="1:21" s="80" customFormat="1" ht="24.95" customHeight="1">
      <c r="A70" s="80">
        <v>713</v>
      </c>
      <c r="B70" s="80" t="s">
        <v>308</v>
      </c>
      <c r="C70" s="80" t="s">
        <v>110</v>
      </c>
      <c r="D70" s="80" t="s">
        <v>148</v>
      </c>
      <c r="E70" s="81">
        <v>44999</v>
      </c>
      <c r="M70" s="82" t="s">
        <v>247</v>
      </c>
      <c r="T70" s="88"/>
      <c r="U70" s="88"/>
    </row>
    <row r="71" spans="1:21" s="80" customFormat="1" ht="24.95" customHeight="1">
      <c r="A71" s="80">
        <v>714</v>
      </c>
      <c r="B71" s="80" t="s">
        <v>309</v>
      </c>
      <c r="C71" s="83" t="s">
        <v>121</v>
      </c>
      <c r="D71" s="90" t="s">
        <v>114</v>
      </c>
      <c r="E71" s="91" t="s">
        <v>310</v>
      </c>
      <c r="M71" s="82"/>
      <c r="S71" s="88"/>
      <c r="T71" s="88"/>
    </row>
    <row r="72" spans="1:21" ht="24.95" customHeight="1">
      <c r="A72" s="80">
        <v>715</v>
      </c>
      <c r="B72" s="80" t="s">
        <v>311</v>
      </c>
      <c r="C72" s="80" t="s">
        <v>110</v>
      </c>
      <c r="D72" s="80" t="s">
        <v>114</v>
      </c>
      <c r="E72" s="81"/>
      <c r="F72" s="80"/>
      <c r="G72" s="80"/>
      <c r="H72" s="80"/>
      <c r="I72" s="80"/>
      <c r="J72" s="80"/>
      <c r="K72" s="80"/>
      <c r="L72" s="80"/>
      <c r="M72" s="82"/>
      <c r="N72" s="81"/>
      <c r="O72" s="80"/>
      <c r="P72" s="80"/>
      <c r="Q72" s="80"/>
      <c r="R72" s="80"/>
    </row>
    <row r="73" spans="1:21" s="80" customFormat="1" ht="24.95" customHeight="1">
      <c r="A73" s="80">
        <v>801</v>
      </c>
      <c r="B73" s="80" t="s">
        <v>163</v>
      </c>
      <c r="C73" s="101" t="s">
        <v>110</v>
      </c>
      <c r="D73" s="80" t="s">
        <v>312</v>
      </c>
      <c r="E73" s="81" t="s">
        <v>313</v>
      </c>
      <c r="F73" s="84"/>
      <c r="M73" s="82"/>
      <c r="N73" s="81"/>
      <c r="T73" s="88"/>
      <c r="U73" s="88"/>
    </row>
    <row r="74" spans="1:21" s="80" customFormat="1" ht="24.95" customHeight="1">
      <c r="A74" s="80">
        <v>803</v>
      </c>
      <c r="B74" s="80" t="s">
        <v>314</v>
      </c>
      <c r="C74" s="101" t="s">
        <v>110</v>
      </c>
      <c r="D74" s="80" t="s">
        <v>148</v>
      </c>
      <c r="E74" s="81" t="s">
        <v>499</v>
      </c>
      <c r="L74" s="87"/>
      <c r="M74" s="82" t="s">
        <v>252</v>
      </c>
      <c r="N74" s="81" t="s">
        <v>315</v>
      </c>
      <c r="T74" s="88"/>
      <c r="U74" s="88"/>
    </row>
    <row r="75" spans="1:21" ht="24.95" customHeight="1">
      <c r="A75" s="80">
        <v>804</v>
      </c>
      <c r="B75" s="80" t="s">
        <v>316</v>
      </c>
      <c r="C75" s="80" t="s">
        <v>110</v>
      </c>
      <c r="D75" s="80" t="s">
        <v>312</v>
      </c>
      <c r="E75" s="81" t="s">
        <v>501</v>
      </c>
      <c r="F75" s="84"/>
      <c r="G75" s="80"/>
      <c r="H75" s="80"/>
      <c r="I75" s="80"/>
      <c r="J75" s="80"/>
      <c r="K75" s="80"/>
      <c r="L75" s="80"/>
      <c r="M75" s="82"/>
      <c r="N75" s="81"/>
      <c r="O75" s="80"/>
      <c r="T75" s="16"/>
    </row>
    <row r="76" spans="1:21" ht="24.95" customHeight="1">
      <c r="A76" s="80">
        <v>811</v>
      </c>
      <c r="B76" s="80" t="s">
        <v>318</v>
      </c>
      <c r="C76" s="80" t="s">
        <v>110</v>
      </c>
      <c r="D76" s="82" t="s">
        <v>114</v>
      </c>
      <c r="E76" s="81"/>
      <c r="F76" s="80"/>
      <c r="G76" s="80"/>
      <c r="H76" s="80"/>
      <c r="I76" s="80"/>
      <c r="J76" s="80"/>
      <c r="K76" s="80"/>
      <c r="L76" s="87"/>
      <c r="M76" s="82"/>
      <c r="N76" s="81"/>
      <c r="O76" s="80"/>
      <c r="T76" s="16"/>
    </row>
    <row r="77" spans="1:21" s="92" customFormat="1" ht="24.95" customHeight="1">
      <c r="A77" s="80">
        <v>818</v>
      </c>
      <c r="B77" s="80" t="s">
        <v>319</v>
      </c>
      <c r="C77" s="80" t="s">
        <v>110</v>
      </c>
      <c r="D77" s="80" t="s">
        <v>114</v>
      </c>
      <c r="E77" s="81" t="s">
        <v>320</v>
      </c>
      <c r="F77" s="80"/>
      <c r="G77" s="80"/>
      <c r="H77" s="80"/>
      <c r="I77" s="80"/>
      <c r="J77" s="80"/>
      <c r="K77" s="80"/>
      <c r="L77" s="80"/>
      <c r="M77" s="82" t="s">
        <v>239</v>
      </c>
      <c r="N77" s="81"/>
      <c r="S77" s="80"/>
    </row>
    <row r="78" spans="1:21" s="92" customFormat="1" ht="24.95" customHeight="1">
      <c r="A78" s="80">
        <v>908</v>
      </c>
      <c r="B78" s="80" t="s">
        <v>321</v>
      </c>
      <c r="C78" s="80" t="s">
        <v>110</v>
      </c>
      <c r="D78" s="80" t="s">
        <v>148</v>
      </c>
      <c r="E78" s="81" t="s">
        <v>372</v>
      </c>
      <c r="F78" s="80"/>
      <c r="G78" s="80"/>
      <c r="H78" s="80"/>
      <c r="I78" s="80"/>
      <c r="J78" s="80"/>
      <c r="K78" s="80"/>
      <c r="L78" s="87"/>
      <c r="M78" s="82" t="s">
        <v>322</v>
      </c>
      <c r="N78" s="81" t="s">
        <v>60</v>
      </c>
      <c r="S78" s="80"/>
    </row>
    <row r="79" spans="1:21" s="80" customFormat="1" ht="24.95" customHeight="1">
      <c r="A79" s="80">
        <v>909</v>
      </c>
      <c r="B79" s="80" t="s">
        <v>323</v>
      </c>
      <c r="C79" s="80" t="s">
        <v>110</v>
      </c>
      <c r="D79" s="80" t="s">
        <v>114</v>
      </c>
      <c r="E79" s="81" t="s">
        <v>390</v>
      </c>
      <c r="L79" s="87"/>
      <c r="M79" s="82" t="s">
        <v>391</v>
      </c>
      <c r="N79" s="81"/>
      <c r="T79" s="88"/>
      <c r="U79" s="88"/>
    </row>
    <row r="80" spans="1:21" s="80" customFormat="1" ht="24.95" customHeight="1">
      <c r="A80" s="80">
        <v>910</v>
      </c>
      <c r="B80" s="80" t="s">
        <v>324</v>
      </c>
      <c r="C80" s="80" t="s">
        <v>110</v>
      </c>
      <c r="D80" s="80" t="s">
        <v>114</v>
      </c>
      <c r="E80" s="81" t="s">
        <v>373</v>
      </c>
      <c r="L80" s="87"/>
      <c r="M80" s="82" t="s">
        <v>325</v>
      </c>
      <c r="N80" s="81"/>
      <c r="T80" s="88"/>
      <c r="U80" s="88"/>
    </row>
    <row r="81" spans="1:21" s="80" customFormat="1" ht="24.95" customHeight="1">
      <c r="A81" s="80">
        <v>914</v>
      </c>
      <c r="B81" s="80" t="s">
        <v>326</v>
      </c>
      <c r="C81" s="80" t="s">
        <v>110</v>
      </c>
      <c r="D81" s="80" t="s">
        <v>148</v>
      </c>
      <c r="E81" s="81" t="s">
        <v>327</v>
      </c>
      <c r="M81" s="82" t="s">
        <v>328</v>
      </c>
      <c r="N81" s="81"/>
      <c r="T81" s="88"/>
      <c r="U81" s="88"/>
    </row>
    <row r="82" spans="1:21" s="80" customFormat="1" ht="24.95" customHeight="1">
      <c r="A82" s="80">
        <v>915</v>
      </c>
      <c r="B82" s="80" t="s">
        <v>203</v>
      </c>
      <c r="C82" s="80" t="s">
        <v>110</v>
      </c>
      <c r="D82" s="80" t="s">
        <v>114</v>
      </c>
      <c r="E82" s="81" t="s">
        <v>374</v>
      </c>
      <c r="M82" s="82" t="s">
        <v>267</v>
      </c>
      <c r="N82" s="81"/>
      <c r="T82" s="88"/>
      <c r="U82" s="88"/>
    </row>
    <row r="83" spans="1:21" s="80" customFormat="1" ht="24.95" customHeight="1">
      <c r="A83" s="80">
        <v>916</v>
      </c>
      <c r="B83" s="80" t="s">
        <v>329</v>
      </c>
      <c r="C83" s="80" t="s">
        <v>110</v>
      </c>
      <c r="D83" s="80" t="s">
        <v>330</v>
      </c>
      <c r="E83" s="81" t="s">
        <v>409</v>
      </c>
      <c r="H83" s="89"/>
      <c r="L83" s="87"/>
      <c r="M83" s="82" t="s">
        <v>410</v>
      </c>
      <c r="N83" s="84" t="s">
        <v>331</v>
      </c>
      <c r="T83" s="88"/>
      <c r="U83" s="88"/>
    </row>
    <row r="84" spans="1:21" ht="24.95" customHeight="1">
      <c r="A84" s="80">
        <v>919</v>
      </c>
      <c r="B84" s="80" t="s">
        <v>332</v>
      </c>
      <c r="C84" s="80" t="s">
        <v>110</v>
      </c>
      <c r="D84" s="82" t="s">
        <v>215</v>
      </c>
      <c r="E84" s="81" t="s">
        <v>403</v>
      </c>
      <c r="F84" s="80"/>
      <c r="G84" s="80"/>
      <c r="H84" s="80"/>
      <c r="I84" s="80"/>
      <c r="J84" s="80"/>
      <c r="K84" s="80"/>
      <c r="L84" s="87"/>
      <c r="M84" s="82" t="s">
        <v>404</v>
      </c>
      <c r="N84" s="81" t="s">
        <v>335</v>
      </c>
    </row>
    <row r="85" spans="1:21" ht="24.95" customHeight="1">
      <c r="A85" s="80" t="s">
        <v>336</v>
      </c>
      <c r="B85" s="80" t="s">
        <v>337</v>
      </c>
      <c r="C85" s="83" t="s">
        <v>121</v>
      </c>
      <c r="D85" s="80" t="s">
        <v>157</v>
      </c>
      <c r="E85" s="81" t="s">
        <v>385</v>
      </c>
      <c r="F85" s="80"/>
      <c r="G85" s="80"/>
      <c r="H85" s="80"/>
      <c r="I85" s="80"/>
      <c r="J85" s="80"/>
      <c r="K85" s="80"/>
      <c r="L85" s="87"/>
      <c r="M85" s="82"/>
      <c r="N85" s="81"/>
    </row>
    <row r="86" spans="1:21" s="17" customFormat="1" ht="24.9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53"/>
      <c r="T86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B09D-ACFF-4789-9EFE-9CE162F03AF8}">
  <sheetPr>
    <pageSetUpPr fitToPage="1"/>
  </sheetPr>
  <dimension ref="A1:U85"/>
  <sheetViews>
    <sheetView zoomScaleNormal="100" workbookViewId="0">
      <selection activeCell="E6" sqref="E6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52"/>
      <c r="B1" s="52"/>
      <c r="C1" s="52"/>
      <c r="D1" s="52"/>
      <c r="E1" s="52"/>
      <c r="F1" s="52"/>
      <c r="G1" s="105" t="s">
        <v>101</v>
      </c>
      <c r="H1" s="105"/>
      <c r="I1" s="105"/>
      <c r="J1" s="105"/>
      <c r="K1" s="105"/>
      <c r="L1" s="105"/>
      <c r="M1" s="52"/>
      <c r="N1" s="52"/>
      <c r="O1" s="106" t="s">
        <v>338</v>
      </c>
      <c r="P1" s="106"/>
      <c r="Q1" s="106"/>
      <c r="R1" s="52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56" t="s">
        <v>364</v>
      </c>
      <c r="F3" s="57"/>
      <c r="G3" s="55">
        <v>1</v>
      </c>
      <c r="H3" s="55" t="s">
        <v>112</v>
      </c>
      <c r="I3" s="55" t="s">
        <v>113</v>
      </c>
      <c r="J3" s="55" t="s">
        <v>110</v>
      </c>
      <c r="K3" s="56" t="s">
        <v>114</v>
      </c>
      <c r="L3" s="55"/>
      <c r="M3" s="55">
        <v>1</v>
      </c>
      <c r="N3" s="55">
        <v>701</v>
      </c>
      <c r="O3" s="55" t="s">
        <v>115</v>
      </c>
      <c r="P3" s="55" t="s">
        <v>116</v>
      </c>
      <c r="Q3" s="56" t="s">
        <v>114</v>
      </c>
      <c r="R3" s="56"/>
      <c r="S3" s="58"/>
      <c r="T3" s="59"/>
    </row>
    <row r="4" spans="1:20" ht="24.95" customHeight="1">
      <c r="A4" s="55">
        <v>2</v>
      </c>
      <c r="B4" s="55" t="s">
        <v>117</v>
      </c>
      <c r="C4" s="55" t="s">
        <v>118</v>
      </c>
      <c r="D4" s="56" t="s">
        <v>110</v>
      </c>
      <c r="E4" s="56" t="s">
        <v>111</v>
      </c>
      <c r="F4" s="56"/>
      <c r="G4" s="55">
        <v>2</v>
      </c>
      <c r="H4" s="55" t="s">
        <v>119</v>
      </c>
      <c r="I4" s="55" t="s">
        <v>120</v>
      </c>
      <c r="J4" s="60" t="s">
        <v>121</v>
      </c>
      <c r="K4" s="56"/>
      <c r="L4" s="56"/>
      <c r="M4" s="55">
        <v>2</v>
      </c>
      <c r="N4" s="55">
        <v>702</v>
      </c>
      <c r="O4" s="55" t="s">
        <v>122</v>
      </c>
      <c r="P4" s="55" t="s">
        <v>116</v>
      </c>
      <c r="Q4" s="56"/>
      <c r="R4" s="56"/>
      <c r="S4" s="58"/>
      <c r="T4" s="59"/>
    </row>
    <row r="5" spans="1:20" ht="24.95" customHeight="1">
      <c r="A5" s="55">
        <v>3</v>
      </c>
      <c r="B5" s="61" t="s">
        <v>123</v>
      </c>
      <c r="C5" s="55" t="s">
        <v>124</v>
      </c>
      <c r="D5" s="55" t="s">
        <v>110</v>
      </c>
      <c r="E5" s="62"/>
      <c r="F5" s="63" t="s">
        <v>392</v>
      </c>
      <c r="G5" s="55">
        <v>3</v>
      </c>
      <c r="H5" s="55" t="s">
        <v>112</v>
      </c>
      <c r="I5" s="55" t="s">
        <v>125</v>
      </c>
      <c r="J5" s="55" t="s">
        <v>110</v>
      </c>
      <c r="K5" s="56"/>
      <c r="L5" s="56" t="s">
        <v>126</v>
      </c>
      <c r="M5" s="55">
        <v>3</v>
      </c>
      <c r="N5" s="55">
        <v>706</v>
      </c>
      <c r="O5" s="55" t="s">
        <v>127</v>
      </c>
      <c r="P5" s="55" t="s">
        <v>116</v>
      </c>
      <c r="Q5" s="56"/>
      <c r="R5" s="64" t="s">
        <v>128</v>
      </c>
      <c r="S5" s="58"/>
      <c r="T5" s="59"/>
    </row>
    <row r="6" spans="1:20" ht="24.95" customHeight="1">
      <c r="A6" s="55">
        <v>4</v>
      </c>
      <c r="B6" s="55" t="s">
        <v>129</v>
      </c>
      <c r="C6" s="55" t="s">
        <v>130</v>
      </c>
      <c r="D6" s="55" t="s">
        <v>110</v>
      </c>
      <c r="E6" s="56" t="s">
        <v>369</v>
      </c>
      <c r="F6" s="56"/>
      <c r="G6" s="55">
        <v>4</v>
      </c>
      <c r="H6" s="55" t="s">
        <v>112</v>
      </c>
      <c r="I6" s="55" t="s">
        <v>131</v>
      </c>
      <c r="J6" s="55" t="s">
        <v>110</v>
      </c>
      <c r="K6" s="56" t="s">
        <v>114</v>
      </c>
      <c r="L6" s="55"/>
      <c r="M6" s="55">
        <v>4</v>
      </c>
      <c r="N6" s="55">
        <v>708</v>
      </c>
      <c r="O6" s="55" t="s">
        <v>132</v>
      </c>
      <c r="P6" s="65" t="s">
        <v>133</v>
      </c>
      <c r="Q6" s="62" t="s">
        <v>134</v>
      </c>
      <c r="R6" s="56"/>
      <c r="S6" s="58"/>
      <c r="T6" s="59"/>
    </row>
    <row r="7" spans="1:20" ht="24.95" customHeight="1">
      <c r="A7" s="55">
        <v>5</v>
      </c>
      <c r="B7" s="55" t="s">
        <v>135</v>
      </c>
      <c r="C7" s="55" t="s">
        <v>136</v>
      </c>
      <c r="D7" s="56" t="s">
        <v>110</v>
      </c>
      <c r="E7" s="56"/>
      <c r="F7" s="56"/>
      <c r="G7" s="55">
        <v>5</v>
      </c>
      <c r="H7" s="55" t="s">
        <v>112</v>
      </c>
      <c r="I7" s="55" t="s">
        <v>137</v>
      </c>
      <c r="J7" s="55" t="s">
        <v>116</v>
      </c>
      <c r="K7" s="56" t="s">
        <v>114</v>
      </c>
      <c r="L7" s="55"/>
      <c r="M7" s="55">
        <v>5</v>
      </c>
      <c r="N7" s="55">
        <v>709</v>
      </c>
      <c r="O7" s="55" t="s">
        <v>138</v>
      </c>
      <c r="P7" s="55" t="s">
        <v>116</v>
      </c>
      <c r="Q7" s="56"/>
      <c r="R7" s="56"/>
      <c r="S7" s="58"/>
      <c r="T7" s="59"/>
    </row>
    <row r="8" spans="1:20" ht="24.95" customHeight="1">
      <c r="A8" s="55">
        <v>6</v>
      </c>
      <c r="B8" s="55" t="s">
        <v>139</v>
      </c>
      <c r="C8" s="55" t="s">
        <v>140</v>
      </c>
      <c r="D8" s="55" t="s">
        <v>110</v>
      </c>
      <c r="E8" s="56"/>
      <c r="F8" s="63" t="s">
        <v>395</v>
      </c>
      <c r="G8" s="55">
        <v>6</v>
      </c>
      <c r="H8" s="55" t="s">
        <v>141</v>
      </c>
      <c r="I8" s="55" t="s">
        <v>142</v>
      </c>
      <c r="J8" s="56" t="s">
        <v>110</v>
      </c>
      <c r="K8" s="56" t="s">
        <v>359</v>
      </c>
      <c r="L8" s="56"/>
      <c r="M8" s="55">
        <v>6</v>
      </c>
      <c r="N8" s="55">
        <v>710</v>
      </c>
      <c r="O8" s="55" t="s">
        <v>143</v>
      </c>
      <c r="P8" s="55" t="s">
        <v>110</v>
      </c>
      <c r="Q8" s="56"/>
      <c r="R8" s="64" t="s">
        <v>353</v>
      </c>
      <c r="S8" s="58"/>
      <c r="T8" s="59"/>
    </row>
    <row r="9" spans="1:20" ht="24.95" customHeight="1">
      <c r="A9" s="55">
        <v>7</v>
      </c>
      <c r="B9" s="55" t="s">
        <v>144</v>
      </c>
      <c r="C9" s="55" t="s">
        <v>145</v>
      </c>
      <c r="D9" s="55" t="s">
        <v>110</v>
      </c>
      <c r="E9" s="56"/>
      <c r="F9" s="56" t="s">
        <v>148</v>
      </c>
      <c r="G9" s="55">
        <v>7</v>
      </c>
      <c r="H9" s="55" t="s">
        <v>112</v>
      </c>
      <c r="I9" s="55" t="s">
        <v>146</v>
      </c>
      <c r="J9" s="55" t="s">
        <v>116</v>
      </c>
      <c r="K9" s="56" t="s">
        <v>114</v>
      </c>
      <c r="L9" s="55"/>
      <c r="M9" s="55">
        <v>7</v>
      </c>
      <c r="N9" s="55">
        <v>713</v>
      </c>
      <c r="O9" s="55" t="s">
        <v>147</v>
      </c>
      <c r="P9" s="55" t="s">
        <v>110</v>
      </c>
      <c r="Q9" s="56"/>
      <c r="R9" s="56" t="s">
        <v>148</v>
      </c>
      <c r="S9" s="58"/>
      <c r="T9" s="59"/>
    </row>
    <row r="10" spans="1:20" ht="24.95" customHeight="1">
      <c r="A10" s="55">
        <v>8</v>
      </c>
      <c r="B10" s="55" t="s">
        <v>149</v>
      </c>
      <c r="C10" s="55" t="s">
        <v>150</v>
      </c>
      <c r="D10" s="55" t="s">
        <v>110</v>
      </c>
      <c r="E10" s="56"/>
      <c r="F10" s="56"/>
      <c r="G10" s="55">
        <v>8</v>
      </c>
      <c r="H10" s="55" t="s">
        <v>112</v>
      </c>
      <c r="I10" s="55" t="s">
        <v>151</v>
      </c>
      <c r="J10" s="55" t="s">
        <v>116</v>
      </c>
      <c r="K10" s="56" t="s">
        <v>273</v>
      </c>
      <c r="L10" s="55"/>
      <c r="M10" s="55">
        <v>8</v>
      </c>
      <c r="N10" s="55">
        <v>714</v>
      </c>
      <c r="O10" s="55" t="s">
        <v>152</v>
      </c>
      <c r="P10" s="60" t="s">
        <v>121</v>
      </c>
      <c r="Q10" s="56"/>
      <c r="R10" s="56"/>
      <c r="S10" s="58"/>
      <c r="T10" s="59"/>
    </row>
    <row r="11" spans="1:20" ht="24.95" customHeight="1">
      <c r="A11" s="55">
        <v>9</v>
      </c>
      <c r="B11" s="55" t="s">
        <v>153</v>
      </c>
      <c r="C11" s="55" t="s">
        <v>154</v>
      </c>
      <c r="D11" s="55" t="s">
        <v>110</v>
      </c>
      <c r="E11" s="56" t="s">
        <v>111</v>
      </c>
      <c r="F11" s="56"/>
      <c r="G11" s="55">
        <v>9</v>
      </c>
      <c r="H11" s="55" t="s">
        <v>155</v>
      </c>
      <c r="I11" s="67" t="s">
        <v>156</v>
      </c>
      <c r="J11" s="60" t="s">
        <v>121</v>
      </c>
      <c r="K11" s="56" t="s">
        <v>157</v>
      </c>
      <c r="L11" s="56"/>
      <c r="M11" s="55">
        <v>9</v>
      </c>
      <c r="N11" s="68">
        <v>715</v>
      </c>
      <c r="O11" s="67" t="s">
        <v>158</v>
      </c>
      <c r="P11" s="55" t="s">
        <v>116</v>
      </c>
      <c r="Q11" s="56" t="s">
        <v>114</v>
      </c>
      <c r="R11" s="56"/>
      <c r="S11" s="58"/>
      <c r="T11" s="59"/>
    </row>
    <row r="12" spans="1:20" ht="24.95" customHeight="1">
      <c r="A12" s="55">
        <v>10</v>
      </c>
      <c r="B12" s="55" t="s">
        <v>159</v>
      </c>
      <c r="C12" s="55" t="s">
        <v>160</v>
      </c>
      <c r="D12" s="55" t="s">
        <v>110</v>
      </c>
      <c r="E12" s="56" t="s">
        <v>355</v>
      </c>
      <c r="F12" s="56"/>
      <c r="G12" s="55">
        <v>10</v>
      </c>
      <c r="H12" s="55" t="s">
        <v>161</v>
      </c>
      <c r="I12" s="65" t="s">
        <v>162</v>
      </c>
      <c r="J12" s="55" t="s">
        <v>110</v>
      </c>
      <c r="K12" s="56" t="s">
        <v>111</v>
      </c>
      <c r="L12" s="55"/>
      <c r="M12" s="55">
        <v>10</v>
      </c>
      <c r="N12" s="55">
        <v>801</v>
      </c>
      <c r="O12" s="55" t="s">
        <v>163</v>
      </c>
      <c r="P12" s="55" t="s">
        <v>116</v>
      </c>
      <c r="Q12" s="62" t="s">
        <v>164</v>
      </c>
      <c r="R12" s="56"/>
      <c r="S12" s="58"/>
      <c r="T12" s="69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56" t="s">
        <v>386</v>
      </c>
      <c r="F13" s="56"/>
      <c r="G13" s="55">
        <v>11</v>
      </c>
      <c r="H13" s="55" t="s">
        <v>155</v>
      </c>
      <c r="I13" s="65" t="s">
        <v>167</v>
      </c>
      <c r="J13" s="55" t="s">
        <v>110</v>
      </c>
      <c r="K13" s="56" t="s">
        <v>111</v>
      </c>
      <c r="L13" s="56"/>
      <c r="M13" s="55">
        <v>11</v>
      </c>
      <c r="N13" s="55">
        <v>802</v>
      </c>
      <c r="O13" s="55" t="s">
        <v>168</v>
      </c>
      <c r="P13" s="60" t="s">
        <v>121</v>
      </c>
      <c r="Q13" s="56"/>
      <c r="R13" s="56"/>
      <c r="S13" s="58"/>
      <c r="T13" s="59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116</v>
      </c>
      <c r="E14" s="62" t="s">
        <v>378</v>
      </c>
      <c r="F14" s="55"/>
      <c r="G14" s="55">
        <v>12</v>
      </c>
      <c r="H14" s="55" t="s">
        <v>155</v>
      </c>
      <c r="I14" s="55" t="s">
        <v>171</v>
      </c>
      <c r="J14" s="55" t="s">
        <v>110</v>
      </c>
      <c r="K14" s="56" t="s">
        <v>172</v>
      </c>
      <c r="L14" s="56"/>
      <c r="M14" s="55">
        <v>12</v>
      </c>
      <c r="N14" s="55">
        <v>803</v>
      </c>
      <c r="O14" s="55" t="s">
        <v>173</v>
      </c>
      <c r="P14" s="55" t="s">
        <v>110</v>
      </c>
      <c r="Q14" s="62"/>
      <c r="R14" s="56" t="s">
        <v>148</v>
      </c>
      <c r="S14" s="58"/>
      <c r="T14" s="59"/>
    </row>
    <row r="15" spans="1:20" ht="24.95" customHeight="1">
      <c r="A15" s="55">
        <v>13</v>
      </c>
      <c r="B15" s="55" t="s">
        <v>119</v>
      </c>
      <c r="C15" s="55" t="s">
        <v>174</v>
      </c>
      <c r="D15" s="55" t="s">
        <v>110</v>
      </c>
      <c r="E15" s="56"/>
      <c r="F15" s="56" t="s">
        <v>148</v>
      </c>
      <c r="G15" s="55">
        <v>13</v>
      </c>
      <c r="H15" s="55" t="s">
        <v>155</v>
      </c>
      <c r="I15" s="55" t="s">
        <v>175</v>
      </c>
      <c r="J15" s="60" t="s">
        <v>121</v>
      </c>
      <c r="K15" s="56" t="s">
        <v>176</v>
      </c>
      <c r="L15" s="55"/>
      <c r="M15" s="55">
        <v>13</v>
      </c>
      <c r="N15" s="55">
        <v>804</v>
      </c>
      <c r="O15" s="67" t="s">
        <v>177</v>
      </c>
      <c r="P15" s="55" t="s">
        <v>116</v>
      </c>
      <c r="Q15" s="62" t="s">
        <v>164</v>
      </c>
      <c r="R15" s="55"/>
      <c r="S15" s="58"/>
      <c r="T15" s="59"/>
    </row>
    <row r="16" spans="1:20" ht="24.95" customHeight="1">
      <c r="A16" s="55">
        <v>14</v>
      </c>
      <c r="B16" s="55" t="s">
        <v>112</v>
      </c>
      <c r="C16" s="55" t="s">
        <v>178</v>
      </c>
      <c r="D16" s="55" t="s">
        <v>110</v>
      </c>
      <c r="E16" s="56" t="s">
        <v>111</v>
      </c>
      <c r="F16" s="56"/>
      <c r="G16" s="55">
        <v>14</v>
      </c>
      <c r="H16" s="55" t="s">
        <v>155</v>
      </c>
      <c r="I16" s="55" t="s">
        <v>179</v>
      </c>
      <c r="J16" s="60" t="s">
        <v>121</v>
      </c>
      <c r="K16" s="56" t="s">
        <v>180</v>
      </c>
      <c r="L16" s="55"/>
      <c r="M16" s="55">
        <v>14</v>
      </c>
      <c r="N16" s="55">
        <v>807</v>
      </c>
      <c r="O16" s="55" t="s">
        <v>181</v>
      </c>
      <c r="P16" s="55" t="s">
        <v>116</v>
      </c>
      <c r="Q16" s="56"/>
      <c r="R16" s="55"/>
      <c r="S16" s="58"/>
      <c r="T16" s="59"/>
    </row>
    <row r="17" spans="1:20" ht="24.95" customHeight="1">
      <c r="A17" s="55">
        <v>15</v>
      </c>
      <c r="B17" s="55" t="s">
        <v>182</v>
      </c>
      <c r="C17" s="55" t="s">
        <v>183</v>
      </c>
      <c r="D17" s="60" t="s">
        <v>121</v>
      </c>
      <c r="E17" s="56"/>
      <c r="F17" s="56"/>
      <c r="G17" s="55">
        <v>15</v>
      </c>
      <c r="H17" s="55" t="s">
        <v>161</v>
      </c>
      <c r="I17" s="65" t="s">
        <v>184</v>
      </c>
      <c r="J17" s="55" t="s">
        <v>110</v>
      </c>
      <c r="K17" s="56" t="s">
        <v>364</v>
      </c>
      <c r="L17" s="55"/>
      <c r="M17" s="55">
        <v>15</v>
      </c>
      <c r="N17" s="55">
        <v>810</v>
      </c>
      <c r="O17" s="55" t="s">
        <v>185</v>
      </c>
      <c r="P17" s="55" t="s">
        <v>116</v>
      </c>
      <c r="Q17" s="56"/>
      <c r="R17" s="55"/>
      <c r="S17" s="59"/>
      <c r="T17" s="59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56" t="s">
        <v>379</v>
      </c>
      <c r="F18" s="56"/>
      <c r="G18" s="55">
        <v>16</v>
      </c>
      <c r="H18" s="55" t="s">
        <v>155</v>
      </c>
      <c r="I18" s="65" t="s">
        <v>187</v>
      </c>
      <c r="J18" s="55" t="s">
        <v>110</v>
      </c>
      <c r="K18" s="56" t="s">
        <v>114</v>
      </c>
      <c r="L18" s="55"/>
      <c r="M18" s="55">
        <v>16</v>
      </c>
      <c r="N18" s="55">
        <v>811</v>
      </c>
      <c r="O18" s="67" t="s">
        <v>188</v>
      </c>
      <c r="P18" s="55" t="s">
        <v>116</v>
      </c>
      <c r="Q18" s="56" t="s">
        <v>114</v>
      </c>
      <c r="R18" s="56"/>
      <c r="S18" s="59"/>
      <c r="T18" s="59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62" t="s">
        <v>378</v>
      </c>
      <c r="F19" s="55"/>
      <c r="G19" s="55">
        <v>17</v>
      </c>
      <c r="H19" s="55" t="s">
        <v>155</v>
      </c>
      <c r="I19" s="55" t="s">
        <v>191</v>
      </c>
      <c r="J19" s="55" t="s">
        <v>116</v>
      </c>
      <c r="K19" s="56" t="s">
        <v>114</v>
      </c>
      <c r="L19" s="55"/>
      <c r="M19" s="55">
        <v>17</v>
      </c>
      <c r="N19" s="55">
        <v>812</v>
      </c>
      <c r="O19" s="55" t="s">
        <v>192</v>
      </c>
      <c r="P19" s="55" t="s">
        <v>116</v>
      </c>
      <c r="Q19" s="56"/>
      <c r="R19" s="55"/>
      <c r="S19" s="59"/>
      <c r="T19" s="59"/>
    </row>
    <row r="20" spans="1:20" ht="24.95" customHeight="1">
      <c r="A20" s="55">
        <v>18</v>
      </c>
      <c r="B20" s="55" t="s">
        <v>155</v>
      </c>
      <c r="C20" s="55" t="s">
        <v>193</v>
      </c>
      <c r="D20" s="60" t="s">
        <v>121</v>
      </c>
      <c r="E20" s="56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6"/>
      <c r="L20" s="56" t="s">
        <v>368</v>
      </c>
      <c r="M20" s="55">
        <v>18</v>
      </c>
      <c r="N20" s="68">
        <v>818</v>
      </c>
      <c r="O20" s="55" t="s">
        <v>195</v>
      </c>
      <c r="P20" s="55" t="s">
        <v>116</v>
      </c>
      <c r="Q20" s="56"/>
      <c r="R20" s="66" t="s">
        <v>352</v>
      </c>
      <c r="S20" s="16"/>
      <c r="T20" s="16"/>
    </row>
    <row r="21" spans="1:20" ht="24.95" customHeight="1">
      <c r="A21" s="55">
        <v>19</v>
      </c>
      <c r="B21" s="55" t="s">
        <v>112</v>
      </c>
      <c r="C21" s="55" t="s">
        <v>196</v>
      </c>
      <c r="D21" s="55" t="s">
        <v>110</v>
      </c>
      <c r="E21" s="56"/>
      <c r="F21" s="56" t="s">
        <v>126</v>
      </c>
      <c r="G21" s="55">
        <v>19</v>
      </c>
      <c r="H21" s="65">
        <v>910</v>
      </c>
      <c r="I21" s="55" t="s">
        <v>197</v>
      </c>
      <c r="J21" s="55" t="s">
        <v>110</v>
      </c>
      <c r="K21" s="56" t="s">
        <v>369</v>
      </c>
      <c r="L21" s="56"/>
      <c r="M21" s="55">
        <v>19</v>
      </c>
      <c r="N21" s="65">
        <v>909</v>
      </c>
      <c r="O21" s="55" t="s">
        <v>198</v>
      </c>
      <c r="P21" s="55" t="s">
        <v>116</v>
      </c>
      <c r="Q21" s="62" t="s">
        <v>387</v>
      </c>
      <c r="R21" s="56"/>
      <c r="S21" s="16"/>
      <c r="T21" s="16"/>
    </row>
    <row r="22" spans="1:20" ht="24.95" customHeight="1">
      <c r="A22" s="55">
        <v>20</v>
      </c>
      <c r="B22" s="55" t="s">
        <v>199</v>
      </c>
      <c r="C22" s="55"/>
      <c r="D22" s="55"/>
      <c r="E22" s="56"/>
      <c r="F22" s="56"/>
      <c r="G22" s="55">
        <v>20</v>
      </c>
      <c r="H22" s="55">
        <v>914</v>
      </c>
      <c r="I22" s="55" t="s">
        <v>200</v>
      </c>
      <c r="J22" s="55" t="s">
        <v>116</v>
      </c>
      <c r="K22" s="56"/>
      <c r="L22" s="56"/>
      <c r="M22" s="55">
        <v>20</v>
      </c>
      <c r="N22" s="55" t="s">
        <v>155</v>
      </c>
      <c r="O22" s="55" t="s">
        <v>201</v>
      </c>
      <c r="P22" s="60" t="s">
        <v>121</v>
      </c>
      <c r="Q22" s="56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0" t="s">
        <v>121</v>
      </c>
      <c r="E23" s="56"/>
      <c r="F23" s="56"/>
      <c r="G23" s="55">
        <v>21</v>
      </c>
      <c r="H23" s="55">
        <v>915</v>
      </c>
      <c r="I23" s="55" t="s">
        <v>203</v>
      </c>
      <c r="J23" s="55" t="s">
        <v>116</v>
      </c>
      <c r="K23" s="56" t="s">
        <v>370</v>
      </c>
      <c r="L23" s="55"/>
      <c r="M23" s="55">
        <v>21</v>
      </c>
      <c r="N23" s="68" t="s">
        <v>119</v>
      </c>
      <c r="O23" s="55" t="s">
        <v>204</v>
      </c>
      <c r="P23" s="55" t="s">
        <v>110</v>
      </c>
      <c r="Q23" s="56" t="s">
        <v>114</v>
      </c>
      <c r="R23" s="56"/>
      <c r="S23" s="16"/>
      <c r="T23" s="16"/>
    </row>
    <row r="24" spans="1:20" ht="24.95" customHeight="1">
      <c r="A24" s="55">
        <v>22</v>
      </c>
      <c r="B24" s="55" t="s">
        <v>161</v>
      </c>
      <c r="C24" s="55" t="s">
        <v>205</v>
      </c>
      <c r="D24" s="60" t="s">
        <v>121</v>
      </c>
      <c r="E24" s="56" t="s">
        <v>206</v>
      </c>
      <c r="F24" s="56" t="s">
        <v>207</v>
      </c>
      <c r="G24" s="55">
        <v>22</v>
      </c>
      <c r="H24" s="55">
        <v>916</v>
      </c>
      <c r="I24" s="55" t="s">
        <v>208</v>
      </c>
      <c r="J24" s="55" t="s">
        <v>116</v>
      </c>
      <c r="K24" s="62" t="s">
        <v>371</v>
      </c>
      <c r="L24" s="55"/>
      <c r="M24" s="55">
        <v>22</v>
      </c>
      <c r="N24" s="68" t="s">
        <v>119</v>
      </c>
      <c r="O24" s="55" t="s">
        <v>209</v>
      </c>
      <c r="P24" s="55" t="s">
        <v>110</v>
      </c>
      <c r="Q24" s="56" t="s">
        <v>354</v>
      </c>
      <c r="R24" s="55"/>
      <c r="S24" s="16"/>
      <c r="T24" s="16"/>
    </row>
    <row r="25" spans="1:20" ht="24.95" customHeight="1">
      <c r="A25" s="55">
        <v>23</v>
      </c>
      <c r="B25" s="55" t="s">
        <v>210</v>
      </c>
      <c r="C25" s="55" t="s">
        <v>211</v>
      </c>
      <c r="D25" s="60" t="s">
        <v>212</v>
      </c>
      <c r="E25" s="56"/>
      <c r="F25" s="63" t="s">
        <v>213</v>
      </c>
      <c r="G25" s="55">
        <v>23</v>
      </c>
      <c r="H25" s="65">
        <v>919</v>
      </c>
      <c r="I25" s="55" t="s">
        <v>214</v>
      </c>
      <c r="J25" s="55" t="s">
        <v>110</v>
      </c>
      <c r="K25" s="56" t="s">
        <v>354</v>
      </c>
      <c r="L25" s="64" t="s">
        <v>216</v>
      </c>
      <c r="M25" s="55">
        <v>23</v>
      </c>
      <c r="N25" s="67" t="s">
        <v>112</v>
      </c>
      <c r="O25" s="55" t="s">
        <v>217</v>
      </c>
      <c r="P25" s="55" t="s">
        <v>110</v>
      </c>
      <c r="Q25" s="56" t="s">
        <v>218</v>
      </c>
      <c r="R25" s="55"/>
      <c r="S25" s="16"/>
      <c r="T25" s="16"/>
    </row>
    <row r="26" spans="1:20" ht="24.95" customHeight="1">
      <c r="A26" s="70">
        <f>SUM(C26+I26+O26)</f>
        <v>66</v>
      </c>
      <c r="B26" s="70"/>
      <c r="C26" s="71">
        <f>COUNTA(C5:C25)</f>
        <v>20</v>
      </c>
      <c r="D26" s="70"/>
      <c r="E26" s="72">
        <f>COUNTA(E3:E22)</f>
        <v>10</v>
      </c>
      <c r="F26" s="73">
        <f>COUNTA(F3:F22)</f>
        <v>5</v>
      </c>
      <c r="G26" s="70"/>
      <c r="H26" s="70"/>
      <c r="I26" s="72">
        <f>COUNTA(I3:I25)</f>
        <v>23</v>
      </c>
      <c r="J26" s="70"/>
      <c r="K26" s="70">
        <f>COUNTA(K3:K23)</f>
        <v>17</v>
      </c>
      <c r="L26" s="70">
        <f>COUNTA(L3:L21)</f>
        <v>2</v>
      </c>
      <c r="M26" s="74"/>
      <c r="N26" s="75"/>
      <c r="O26" s="75">
        <f>COUNTA(O3:O25)</f>
        <v>23</v>
      </c>
      <c r="P26" s="75"/>
      <c r="Q26" s="70">
        <f>COUNTA(Q4:Q25)</f>
        <v>10</v>
      </c>
      <c r="R26" s="70">
        <f>COUNTA(R9:R19)</f>
        <v>2</v>
      </c>
      <c r="S26" s="16"/>
      <c r="T26" s="16"/>
    </row>
    <row r="27" spans="1:20" ht="24.95" customHeight="1">
      <c r="A27" s="76" t="s">
        <v>219</v>
      </c>
      <c r="B27" s="76" t="s">
        <v>339</v>
      </c>
      <c r="C27" s="76" t="s">
        <v>340</v>
      </c>
      <c r="D27" s="76" t="s">
        <v>341</v>
      </c>
      <c r="E27" s="77" t="s">
        <v>342</v>
      </c>
      <c r="F27" s="77" t="s">
        <v>343</v>
      </c>
      <c r="G27" s="76" t="s">
        <v>219</v>
      </c>
      <c r="H27" s="76" t="s">
        <v>339</v>
      </c>
      <c r="I27" s="76" t="s">
        <v>340</v>
      </c>
      <c r="J27" s="76" t="s">
        <v>341</v>
      </c>
      <c r="K27" s="77" t="s">
        <v>342</v>
      </c>
      <c r="L27" s="77" t="s">
        <v>343</v>
      </c>
      <c r="M27" s="76" t="s">
        <v>219</v>
      </c>
      <c r="N27" s="76" t="s">
        <v>339</v>
      </c>
      <c r="O27" s="76" t="s">
        <v>340</v>
      </c>
      <c r="P27" s="76" t="s">
        <v>341</v>
      </c>
      <c r="Q27" s="77" t="s">
        <v>342</v>
      </c>
      <c r="R27" s="76" t="s">
        <v>343</v>
      </c>
      <c r="T27" s="16"/>
    </row>
    <row r="28" spans="1:20" ht="24.95" customHeight="1">
      <c r="A28" s="78" t="s">
        <v>220</v>
      </c>
      <c r="B28" s="76" t="s">
        <v>92</v>
      </c>
      <c r="C28" s="76" t="s">
        <v>90</v>
      </c>
      <c r="D28" s="76" t="s">
        <v>89</v>
      </c>
      <c r="E28" s="76" t="s">
        <v>86</v>
      </c>
      <c r="F28" s="76" t="s">
        <v>92</v>
      </c>
      <c r="G28" s="78" t="s">
        <v>206</v>
      </c>
      <c r="H28" s="76" t="s">
        <v>92</v>
      </c>
      <c r="I28" s="76" t="s">
        <v>92</v>
      </c>
      <c r="J28" s="76" t="s">
        <v>89</v>
      </c>
      <c r="K28" s="76" t="s">
        <v>93</v>
      </c>
      <c r="L28" s="76" t="s">
        <v>89</v>
      </c>
      <c r="M28" s="78" t="s">
        <v>221</v>
      </c>
      <c r="N28" s="76" t="s">
        <v>93</v>
      </c>
      <c r="O28" s="76" t="s">
        <v>92</v>
      </c>
      <c r="P28" s="76" t="s">
        <v>93</v>
      </c>
      <c r="Q28" s="76" t="s">
        <v>92</v>
      </c>
      <c r="R28" s="76" t="s">
        <v>90</v>
      </c>
      <c r="S28" s="16"/>
      <c r="T28" s="16"/>
    </row>
    <row r="29" spans="1:20" s="79" customFormat="1" ht="24.95" customHeight="1">
      <c r="A29" s="17">
        <v>4</v>
      </c>
      <c r="B29" s="17">
        <v>2</v>
      </c>
      <c r="C29" s="17">
        <v>2</v>
      </c>
      <c r="D29" s="17">
        <v>2</v>
      </c>
      <c r="E29" s="17">
        <v>2</v>
      </c>
      <c r="F29" s="17">
        <v>2</v>
      </c>
      <c r="G29" s="17">
        <v>6</v>
      </c>
      <c r="H29" s="17">
        <v>3</v>
      </c>
      <c r="I29" s="17">
        <v>2</v>
      </c>
      <c r="J29" s="17">
        <v>4</v>
      </c>
      <c r="K29" s="17">
        <v>2</v>
      </c>
      <c r="L29" s="17">
        <v>2</v>
      </c>
      <c r="M29" s="17">
        <v>3</v>
      </c>
      <c r="N29" s="17">
        <v>2</v>
      </c>
      <c r="O29" s="17">
        <v>1</v>
      </c>
      <c r="P29" s="17">
        <v>2</v>
      </c>
      <c r="Q29" s="17">
        <v>1</v>
      </c>
      <c r="R29" s="17">
        <v>2</v>
      </c>
    </row>
    <row r="30" spans="1:20" s="79" customFormat="1" ht="24.95" customHeight="1">
      <c r="A30" s="80" t="s">
        <v>222</v>
      </c>
      <c r="B30" s="80" t="s">
        <v>223</v>
      </c>
      <c r="C30" s="80" t="s">
        <v>110</v>
      </c>
      <c r="D30" s="80" t="s">
        <v>114</v>
      </c>
      <c r="E30" s="81" t="s">
        <v>365</v>
      </c>
      <c r="F30" s="17"/>
      <c r="G30" s="17"/>
      <c r="H30" s="17"/>
      <c r="I30" s="17"/>
      <c r="J30" s="17"/>
      <c r="K30" s="17"/>
      <c r="L30" s="17"/>
      <c r="M30" s="82" t="s">
        <v>366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224</v>
      </c>
      <c r="B31" s="83" t="s">
        <v>225</v>
      </c>
      <c r="C31" s="80" t="s">
        <v>110</v>
      </c>
      <c r="D31" s="80" t="s">
        <v>114</v>
      </c>
      <c r="E31" s="81" t="s">
        <v>226</v>
      </c>
      <c r="F31" s="17"/>
      <c r="G31" s="17"/>
      <c r="H31" s="17"/>
      <c r="I31" s="17"/>
      <c r="J31" s="17"/>
      <c r="K31" s="17"/>
      <c r="L31" s="17"/>
      <c r="M31" s="82" t="s">
        <v>227</v>
      </c>
      <c r="N31" s="84" t="s">
        <v>228</v>
      </c>
      <c r="O31" s="17"/>
      <c r="P31" s="17"/>
      <c r="Q31" s="17"/>
      <c r="R31" s="17"/>
    </row>
    <row r="32" spans="1:20" s="79" customFormat="1" ht="24.95" customHeight="1">
      <c r="A32" s="80" t="s">
        <v>229</v>
      </c>
      <c r="B32" s="80" t="s">
        <v>230</v>
      </c>
      <c r="C32" s="80" t="s">
        <v>110</v>
      </c>
      <c r="D32" s="80" t="s">
        <v>148</v>
      </c>
      <c r="E32" s="81" t="s">
        <v>393</v>
      </c>
      <c r="F32" s="17"/>
      <c r="G32" s="17"/>
      <c r="H32" s="17"/>
      <c r="I32" s="17"/>
      <c r="J32" s="17"/>
      <c r="K32" s="17"/>
      <c r="L32" s="17"/>
      <c r="M32" s="82" t="s">
        <v>394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129</v>
      </c>
      <c r="B33" s="80" t="s">
        <v>130</v>
      </c>
      <c r="C33" s="80" t="s">
        <v>110</v>
      </c>
      <c r="D33" s="80" t="s">
        <v>114</v>
      </c>
      <c r="E33" s="81" t="s">
        <v>398</v>
      </c>
      <c r="F33" s="17"/>
      <c r="G33" s="17"/>
      <c r="H33" s="17"/>
      <c r="I33" s="17"/>
      <c r="J33" s="17"/>
      <c r="K33" s="17"/>
      <c r="L33" s="17"/>
      <c r="M33" s="82" t="s">
        <v>397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110</v>
      </c>
      <c r="D34" s="80" t="s">
        <v>126</v>
      </c>
      <c r="E34" s="81" t="s">
        <v>396</v>
      </c>
      <c r="F34" s="84"/>
      <c r="G34" s="80"/>
      <c r="H34" s="80"/>
      <c r="I34" s="80"/>
      <c r="J34" s="80"/>
      <c r="K34" s="80"/>
      <c r="L34" s="80"/>
      <c r="M34" s="82" t="s">
        <v>397</v>
      </c>
      <c r="N34" s="84"/>
      <c r="O34" s="85"/>
      <c r="S34" s="16"/>
      <c r="T34" s="16"/>
    </row>
    <row r="35" spans="1:21" ht="24.95" customHeight="1">
      <c r="A35" s="80" t="s">
        <v>144</v>
      </c>
      <c r="B35" s="86" t="s">
        <v>235</v>
      </c>
      <c r="C35" s="80" t="s">
        <v>110</v>
      </c>
      <c r="D35" s="80" t="s">
        <v>148</v>
      </c>
      <c r="E35" s="81" t="s">
        <v>362</v>
      </c>
      <c r="F35" s="17"/>
      <c r="G35" s="17"/>
      <c r="H35" s="17"/>
      <c r="I35" s="17"/>
      <c r="J35" s="17"/>
      <c r="K35" s="17"/>
      <c r="L35" s="17"/>
      <c r="M35" s="82" t="s">
        <v>234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110</v>
      </c>
      <c r="D36" s="80" t="s">
        <v>114</v>
      </c>
      <c r="E36" s="81" t="s">
        <v>238</v>
      </c>
      <c r="F36" s="80"/>
      <c r="G36" s="80"/>
      <c r="H36" s="80"/>
      <c r="I36" s="80"/>
      <c r="J36" s="80"/>
      <c r="K36" s="80"/>
      <c r="L36" s="80"/>
      <c r="M36" s="82" t="s">
        <v>239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240</v>
      </c>
      <c r="B37" s="80" t="s">
        <v>241</v>
      </c>
      <c r="C37" s="80" t="s">
        <v>110</v>
      </c>
      <c r="D37" s="82" t="s">
        <v>242</v>
      </c>
      <c r="E37" s="81" t="s">
        <v>243</v>
      </c>
      <c r="F37" s="80"/>
      <c r="G37" s="80"/>
      <c r="H37" s="80"/>
      <c r="I37" s="80"/>
      <c r="J37" s="80"/>
      <c r="K37" s="80"/>
      <c r="L37" s="87"/>
      <c r="M37" s="84"/>
      <c r="N37" s="82" t="s">
        <v>244</v>
      </c>
      <c r="O37" s="80"/>
      <c r="P37" s="80"/>
      <c r="Q37" s="80"/>
      <c r="R37" s="80"/>
      <c r="S37" s="16"/>
      <c r="T37" s="16"/>
    </row>
    <row r="38" spans="1:21" s="80" customFormat="1" ht="24.95" customHeight="1">
      <c r="A38" s="80" t="s">
        <v>165</v>
      </c>
      <c r="B38" s="86" t="s">
        <v>245</v>
      </c>
      <c r="C38" s="80" t="s">
        <v>110</v>
      </c>
      <c r="D38" s="80" t="s">
        <v>114</v>
      </c>
      <c r="E38" s="81" t="s">
        <v>388</v>
      </c>
      <c r="F38" s="17"/>
      <c r="G38" s="17"/>
      <c r="H38" s="17"/>
      <c r="I38" s="17"/>
      <c r="J38" s="17"/>
      <c r="K38" s="17"/>
      <c r="L38" s="17"/>
      <c r="M38" s="82" t="s">
        <v>389</v>
      </c>
      <c r="N38" s="84"/>
      <c r="T38" s="88"/>
      <c r="U38" s="88"/>
    </row>
    <row r="39" spans="1:21" s="80" customFormat="1" ht="24.95" customHeight="1">
      <c r="A39" s="80" t="s">
        <v>165</v>
      </c>
      <c r="B39" s="80" t="s">
        <v>246</v>
      </c>
      <c r="C39" s="80" t="s">
        <v>110</v>
      </c>
      <c r="D39" s="80" t="s">
        <v>114</v>
      </c>
      <c r="E39" s="81" t="s">
        <v>380</v>
      </c>
      <c r="F39" s="17"/>
      <c r="G39" s="17"/>
      <c r="H39" s="17"/>
      <c r="I39" s="17"/>
      <c r="J39" s="17"/>
      <c r="K39" s="17"/>
      <c r="L39" s="17"/>
      <c r="M39" s="82" t="s">
        <v>271</v>
      </c>
      <c r="N39" s="84"/>
      <c r="T39" s="88"/>
      <c r="U39" s="88"/>
    </row>
    <row r="40" spans="1:21" s="80" customFormat="1" ht="24.95" customHeight="1">
      <c r="A40" s="80" t="s">
        <v>119</v>
      </c>
      <c r="B40" s="80" t="s">
        <v>248</v>
      </c>
      <c r="C40" s="80" t="s">
        <v>110</v>
      </c>
      <c r="D40" s="80" t="s">
        <v>148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119</v>
      </c>
      <c r="B41" s="80" t="s">
        <v>249</v>
      </c>
      <c r="C41" s="80" t="s">
        <v>110</v>
      </c>
      <c r="D41" s="80" t="s">
        <v>250</v>
      </c>
      <c r="E41" s="81" t="s">
        <v>251</v>
      </c>
      <c r="M41" s="82" t="s">
        <v>252</v>
      </c>
      <c r="N41" s="81"/>
      <c r="T41" s="88"/>
      <c r="U41" s="88"/>
    </row>
    <row r="42" spans="1:21" s="80" customFormat="1" ht="24.95" customHeight="1">
      <c r="A42" s="80" t="s">
        <v>182</v>
      </c>
      <c r="B42" s="80" t="s">
        <v>253</v>
      </c>
      <c r="C42" s="80" t="s">
        <v>110</v>
      </c>
      <c r="D42" s="80" t="s">
        <v>254</v>
      </c>
      <c r="E42" s="81" t="s">
        <v>381</v>
      </c>
      <c r="N42" s="81"/>
      <c r="P42" s="82" t="s">
        <v>383</v>
      </c>
      <c r="T42" s="88"/>
      <c r="U42" s="88"/>
    </row>
    <row r="43" spans="1:21" s="80" customFormat="1" ht="24.95" customHeight="1">
      <c r="A43" s="80" t="s">
        <v>255</v>
      </c>
      <c r="B43" s="80" t="s">
        <v>256</v>
      </c>
      <c r="C43" s="80" t="s">
        <v>110</v>
      </c>
      <c r="D43" s="80" t="s">
        <v>114</v>
      </c>
      <c r="E43" s="81" t="s">
        <v>382</v>
      </c>
      <c r="F43" s="84"/>
      <c r="M43" s="82" t="s">
        <v>384</v>
      </c>
      <c r="N43" s="84"/>
      <c r="S43" s="88"/>
      <c r="T43" s="88"/>
    </row>
    <row r="44" spans="1:21" s="80" customFormat="1" ht="24.95" customHeight="1">
      <c r="A44" s="80" t="s">
        <v>119</v>
      </c>
      <c r="B44" s="80" t="s">
        <v>257</v>
      </c>
      <c r="C44" s="80" t="s">
        <v>110</v>
      </c>
      <c r="D44" s="80" t="s">
        <v>148</v>
      </c>
      <c r="E44" s="81" t="s">
        <v>258</v>
      </c>
      <c r="F44" s="84"/>
      <c r="M44" s="82" t="s">
        <v>259</v>
      </c>
      <c r="N44" s="84"/>
      <c r="S44" s="88"/>
      <c r="T44" s="88"/>
    </row>
    <row r="45" spans="1:21" s="80" customFormat="1" ht="24.95" customHeight="1">
      <c r="A45" s="80" t="s">
        <v>119</v>
      </c>
      <c r="B45" s="80" t="s">
        <v>260</v>
      </c>
      <c r="C45" s="80" t="s">
        <v>110</v>
      </c>
      <c r="D45" s="80" t="s">
        <v>114</v>
      </c>
      <c r="E45" s="81" t="s">
        <v>261</v>
      </c>
      <c r="K45" s="87"/>
      <c r="L45" s="82"/>
      <c r="M45" s="82" t="s">
        <v>259</v>
      </c>
      <c r="T45" s="88"/>
      <c r="U45" s="88"/>
    </row>
    <row r="46" spans="1:21" s="80" customFormat="1" ht="24.95" customHeight="1">
      <c r="A46" s="80" t="s">
        <v>119</v>
      </c>
      <c r="B46" s="80" t="s">
        <v>262</v>
      </c>
      <c r="C46" s="80" t="s">
        <v>110</v>
      </c>
      <c r="D46" s="80" t="s">
        <v>114</v>
      </c>
      <c r="E46" s="81" t="s">
        <v>358</v>
      </c>
      <c r="K46" s="87"/>
      <c r="L46" s="82"/>
      <c r="M46" s="82" t="s">
        <v>325</v>
      </c>
      <c r="T46" s="88"/>
      <c r="U46" s="88"/>
    </row>
    <row r="47" spans="1:21" s="80" customFormat="1" ht="24.95" customHeight="1">
      <c r="A47" s="80" t="s">
        <v>119</v>
      </c>
      <c r="B47" s="80" t="s">
        <v>263</v>
      </c>
      <c r="C47" s="80" t="s">
        <v>110</v>
      </c>
      <c r="D47" s="80" t="s">
        <v>111</v>
      </c>
      <c r="E47" s="81"/>
      <c r="K47" s="87"/>
      <c r="L47" s="82"/>
      <c r="M47" s="82"/>
      <c r="N47" s="81" t="s">
        <v>60</v>
      </c>
      <c r="T47" s="88"/>
      <c r="U47" s="88"/>
    </row>
    <row r="48" spans="1:21" ht="24.95" customHeight="1">
      <c r="A48" s="80" t="s">
        <v>264</v>
      </c>
      <c r="B48" s="83" t="s">
        <v>265</v>
      </c>
      <c r="C48" s="80" t="s">
        <v>110</v>
      </c>
      <c r="D48" s="80" t="s">
        <v>266</v>
      </c>
      <c r="E48" s="81" t="s">
        <v>360</v>
      </c>
      <c r="F48" s="17"/>
      <c r="G48" s="17"/>
      <c r="H48" s="17"/>
      <c r="I48" s="17"/>
      <c r="J48" s="17"/>
      <c r="K48" s="17"/>
      <c r="L48" s="17"/>
      <c r="M48" s="82" t="s">
        <v>259</v>
      </c>
      <c r="N48" s="84" t="s">
        <v>268</v>
      </c>
      <c r="O48" s="80"/>
      <c r="P48" s="80"/>
      <c r="Q48" s="80"/>
      <c r="R48" s="80"/>
      <c r="S48" s="16"/>
      <c r="T48" s="16"/>
    </row>
    <row r="49" spans="1:21" s="80" customFormat="1" ht="24.95" customHeight="1">
      <c r="A49" s="80" t="s">
        <v>119</v>
      </c>
      <c r="B49" s="80" t="s">
        <v>269</v>
      </c>
      <c r="C49" s="80" t="s">
        <v>110</v>
      </c>
      <c r="D49" s="80" t="s">
        <v>114</v>
      </c>
      <c r="E49" s="81" t="s">
        <v>270</v>
      </c>
      <c r="M49" s="82" t="s">
        <v>271</v>
      </c>
      <c r="N49" s="81"/>
      <c r="T49" s="88"/>
      <c r="U49" s="88"/>
    </row>
    <row r="50" spans="1:21" ht="24.95" customHeight="1">
      <c r="A50" s="80" t="s">
        <v>119</v>
      </c>
      <c r="B50" s="83" t="s">
        <v>272</v>
      </c>
      <c r="C50" s="80" t="s">
        <v>110</v>
      </c>
      <c r="D50" s="80" t="s">
        <v>273</v>
      </c>
      <c r="E50" s="81" t="s">
        <v>356</v>
      </c>
      <c r="F50" s="80"/>
      <c r="G50" s="80"/>
      <c r="H50" s="89"/>
      <c r="I50" s="80"/>
      <c r="J50" s="80"/>
      <c r="K50" s="80"/>
      <c r="L50" s="87"/>
      <c r="M50" s="80"/>
      <c r="N50" s="80"/>
      <c r="O50" s="80"/>
      <c r="P50" s="82" t="s">
        <v>357</v>
      </c>
      <c r="Q50" s="81" t="s">
        <v>60</v>
      </c>
      <c r="R50" s="80"/>
    </row>
    <row r="51" spans="1:21" ht="24.95" customHeight="1">
      <c r="A51" s="80" t="s">
        <v>155</v>
      </c>
      <c r="B51" s="80" t="s">
        <v>274</v>
      </c>
      <c r="C51" s="83" t="s">
        <v>121</v>
      </c>
      <c r="D51" s="80" t="s">
        <v>157</v>
      </c>
      <c r="E51" s="81" t="s">
        <v>275</v>
      </c>
      <c r="F51" s="80"/>
      <c r="G51" s="80"/>
      <c r="H51" s="80"/>
      <c r="I51" s="80"/>
      <c r="J51" s="80"/>
      <c r="K51" s="80"/>
      <c r="L51" s="87"/>
      <c r="M51" s="82"/>
      <c r="N51" s="81"/>
      <c r="O51" s="80"/>
      <c r="P51" s="80"/>
      <c r="Q51" s="80"/>
      <c r="R51" s="80"/>
    </row>
    <row r="52" spans="1:21" ht="24.95" customHeight="1">
      <c r="A52" s="80" t="s">
        <v>155</v>
      </c>
      <c r="B52" s="80" t="s">
        <v>276</v>
      </c>
      <c r="C52" s="80" t="s">
        <v>110</v>
      </c>
      <c r="D52" s="80" t="s">
        <v>111</v>
      </c>
      <c r="E52" s="81"/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155</v>
      </c>
      <c r="B53" s="80" t="s">
        <v>277</v>
      </c>
      <c r="C53" s="80" t="s">
        <v>110</v>
      </c>
      <c r="D53" s="80" t="s">
        <v>111</v>
      </c>
      <c r="E53" s="81"/>
      <c r="F53" s="80"/>
      <c r="G53" s="80"/>
      <c r="H53" s="80"/>
      <c r="I53" s="80"/>
      <c r="J53" s="80"/>
      <c r="K53" s="80"/>
      <c r="L53" s="87"/>
      <c r="M53" s="82"/>
      <c r="N53" s="81" t="s">
        <v>60</v>
      </c>
      <c r="O53" s="80"/>
      <c r="P53" s="80"/>
      <c r="Q53" s="80"/>
      <c r="R53" s="80"/>
    </row>
    <row r="54" spans="1:21" ht="24.95" customHeight="1">
      <c r="A54" s="80" t="s">
        <v>155</v>
      </c>
      <c r="B54" s="80" t="s">
        <v>278</v>
      </c>
      <c r="C54" s="80" t="s">
        <v>110</v>
      </c>
      <c r="D54" s="80" t="s">
        <v>279</v>
      </c>
      <c r="E54" s="81" t="s">
        <v>280</v>
      </c>
      <c r="F54" s="84"/>
      <c r="G54" s="80"/>
      <c r="H54" s="80"/>
      <c r="I54" s="80"/>
      <c r="J54" s="80"/>
      <c r="K54" s="80"/>
      <c r="L54" s="80"/>
      <c r="M54" s="81"/>
      <c r="N54" s="80"/>
      <c r="O54" s="80"/>
      <c r="P54" s="82" t="s">
        <v>281</v>
      </c>
      <c r="Q54" s="80"/>
      <c r="R54" s="80"/>
    </row>
    <row r="55" spans="1:21" ht="24.95" customHeight="1">
      <c r="A55" s="80" t="s">
        <v>155</v>
      </c>
      <c r="B55" s="80" t="s">
        <v>282</v>
      </c>
      <c r="C55" s="83" t="s">
        <v>121</v>
      </c>
      <c r="D55" s="80" t="s">
        <v>283</v>
      </c>
      <c r="E55" s="81" t="s">
        <v>284</v>
      </c>
      <c r="F55" s="84"/>
      <c r="G55" s="80"/>
      <c r="H55" s="80"/>
      <c r="I55" s="80"/>
      <c r="J55" s="80"/>
      <c r="K55" s="80"/>
      <c r="L55" s="80"/>
      <c r="M55" s="82"/>
      <c r="N55" s="81"/>
      <c r="O55" s="80"/>
      <c r="P55" s="80"/>
      <c r="Q55" s="80"/>
      <c r="R55" s="80"/>
    </row>
    <row r="56" spans="1:21" ht="24.95" customHeight="1">
      <c r="A56" s="80" t="s">
        <v>155</v>
      </c>
      <c r="B56" s="80" t="s">
        <v>285</v>
      </c>
      <c r="C56" s="83" t="s">
        <v>121</v>
      </c>
      <c r="D56" s="80" t="s">
        <v>180</v>
      </c>
      <c r="E56" s="81" t="s">
        <v>286</v>
      </c>
      <c r="F56" s="80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155</v>
      </c>
      <c r="B57" s="80" t="s">
        <v>287</v>
      </c>
      <c r="C57" s="83" t="s">
        <v>121</v>
      </c>
      <c r="D57" s="80" t="s">
        <v>288</v>
      </c>
      <c r="E57" s="81" t="s">
        <v>377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155</v>
      </c>
      <c r="B58" s="80" t="s">
        <v>289</v>
      </c>
      <c r="C58" s="80" t="s">
        <v>110</v>
      </c>
      <c r="D58" s="80" t="s">
        <v>114</v>
      </c>
      <c r="E58" s="81">
        <v>45077</v>
      </c>
      <c r="F58" s="80"/>
      <c r="G58" s="80"/>
      <c r="H58" s="80"/>
      <c r="I58" s="80"/>
      <c r="J58" s="80"/>
      <c r="K58" s="80"/>
      <c r="L58" s="80"/>
      <c r="M58" s="82" t="s">
        <v>367</v>
      </c>
      <c r="N58" s="81"/>
      <c r="O58" s="80"/>
      <c r="P58" s="80"/>
      <c r="Q58" s="80"/>
      <c r="R58" s="80"/>
    </row>
    <row r="59" spans="1:21" ht="24.95" customHeight="1">
      <c r="A59" s="80" t="s">
        <v>155</v>
      </c>
      <c r="B59" s="80" t="s">
        <v>290</v>
      </c>
      <c r="C59" s="80" t="s">
        <v>110</v>
      </c>
      <c r="D59" s="80" t="s">
        <v>114</v>
      </c>
      <c r="E59" s="81"/>
      <c r="F59" s="80"/>
      <c r="G59" s="80"/>
      <c r="H59" s="80"/>
      <c r="I59" s="80"/>
      <c r="J59" s="80"/>
      <c r="K59" s="80"/>
      <c r="L59" s="80"/>
      <c r="M59" s="82"/>
      <c r="N59" s="81"/>
      <c r="O59" s="80"/>
      <c r="P59" s="80"/>
      <c r="Q59" s="80"/>
      <c r="R59" s="80"/>
    </row>
    <row r="60" spans="1:21" ht="24.95" customHeight="1">
      <c r="A60" s="80" t="s">
        <v>155</v>
      </c>
      <c r="B60" s="80" t="s">
        <v>291</v>
      </c>
      <c r="C60" s="80" t="s">
        <v>110</v>
      </c>
      <c r="D60" s="80" t="s">
        <v>114</v>
      </c>
      <c r="E60" s="81"/>
      <c r="F60" s="80"/>
      <c r="G60" s="80"/>
      <c r="H60" s="80"/>
      <c r="I60" s="80"/>
      <c r="J60" s="80"/>
      <c r="K60" s="80"/>
      <c r="L60" s="80"/>
      <c r="M60" s="82"/>
      <c r="N60" s="81" t="s">
        <v>60</v>
      </c>
      <c r="O60" s="80"/>
      <c r="P60" s="80"/>
      <c r="Q60" s="80"/>
      <c r="R60" s="80"/>
    </row>
    <row r="61" spans="1:21" ht="24.95" customHeight="1">
      <c r="A61" s="80" t="s">
        <v>155</v>
      </c>
      <c r="B61" s="80" t="s">
        <v>292</v>
      </c>
      <c r="C61" s="83" t="s">
        <v>121</v>
      </c>
      <c r="D61" s="80" t="s">
        <v>202</v>
      </c>
      <c r="E61" s="81" t="s">
        <v>293</v>
      </c>
      <c r="F61" s="80"/>
      <c r="G61" s="80"/>
      <c r="H61" s="80"/>
      <c r="I61" s="80"/>
      <c r="J61" s="80"/>
      <c r="K61" s="80"/>
      <c r="L61" s="80"/>
      <c r="M61" s="82"/>
      <c r="N61" s="81"/>
      <c r="O61" s="80"/>
      <c r="P61" s="80"/>
      <c r="Q61" s="80"/>
      <c r="R61" s="80"/>
    </row>
    <row r="62" spans="1:21" ht="24.95" customHeight="1">
      <c r="A62" s="80" t="s">
        <v>119</v>
      </c>
      <c r="B62" s="80" t="s">
        <v>294</v>
      </c>
      <c r="C62" s="80" t="s">
        <v>110</v>
      </c>
      <c r="D62" s="90" t="s">
        <v>114</v>
      </c>
      <c r="E62" s="81"/>
      <c r="F62" s="84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119</v>
      </c>
      <c r="B63" s="80" t="s">
        <v>209</v>
      </c>
      <c r="C63" s="80" t="s">
        <v>110</v>
      </c>
      <c r="D63" s="80" t="s">
        <v>111</v>
      </c>
      <c r="E63" s="81" t="s">
        <v>363</v>
      </c>
      <c r="F63" s="80"/>
      <c r="G63" s="80"/>
      <c r="H63" s="80"/>
      <c r="I63" s="80"/>
      <c r="J63" s="80"/>
      <c r="K63" s="80"/>
      <c r="L63" s="80"/>
      <c r="M63" s="82" t="s">
        <v>267</v>
      </c>
      <c r="N63" s="81"/>
      <c r="O63" s="80"/>
      <c r="P63" s="80"/>
      <c r="Q63" s="80"/>
      <c r="R63" s="80"/>
    </row>
    <row r="64" spans="1:21" ht="24.95" customHeight="1">
      <c r="A64" s="80" t="s">
        <v>119</v>
      </c>
      <c r="B64" s="80" t="s">
        <v>217</v>
      </c>
      <c r="C64" s="80" t="s">
        <v>110</v>
      </c>
      <c r="D64" s="80" t="s">
        <v>295</v>
      </c>
      <c r="E64" s="81" t="s">
        <v>296</v>
      </c>
      <c r="F64" s="80"/>
      <c r="G64" s="80"/>
      <c r="H64" s="80"/>
      <c r="I64" s="80"/>
      <c r="J64" s="80"/>
      <c r="K64" s="80"/>
      <c r="L64" s="80"/>
      <c r="M64" s="82"/>
      <c r="N64" s="81"/>
      <c r="O64" s="80"/>
      <c r="P64" s="80"/>
      <c r="Q64" s="80"/>
      <c r="R64" s="80"/>
    </row>
    <row r="65" spans="1:21" s="80" customFormat="1" ht="24.95" customHeight="1">
      <c r="A65" s="80">
        <v>701</v>
      </c>
      <c r="B65" s="80" t="s">
        <v>297</v>
      </c>
      <c r="C65" s="70" t="s">
        <v>110</v>
      </c>
      <c r="D65" s="90" t="s">
        <v>114</v>
      </c>
      <c r="E65" s="81">
        <v>44979</v>
      </c>
      <c r="M65" s="82" t="s">
        <v>247</v>
      </c>
      <c r="N65" s="81" t="s">
        <v>298</v>
      </c>
      <c r="T65" s="88"/>
      <c r="U65" s="88"/>
    </row>
    <row r="66" spans="1:21" ht="24.95" customHeight="1">
      <c r="A66" s="80">
        <v>706</v>
      </c>
      <c r="B66" s="80" t="s">
        <v>299</v>
      </c>
      <c r="C66" s="80" t="s">
        <v>110</v>
      </c>
      <c r="D66" s="90" t="s">
        <v>300</v>
      </c>
      <c r="E66" s="81" t="s">
        <v>301</v>
      </c>
      <c r="F66" s="84"/>
      <c r="G66" s="80"/>
      <c r="H66" s="80"/>
      <c r="I66" s="80"/>
      <c r="J66" s="80"/>
      <c r="K66" s="80"/>
      <c r="L66" s="80"/>
      <c r="M66" s="82" t="s">
        <v>302</v>
      </c>
      <c r="N66" s="84"/>
      <c r="O66" s="85"/>
      <c r="P66" s="80"/>
      <c r="Q66" s="80"/>
      <c r="R66" s="80"/>
      <c r="S66" s="16"/>
      <c r="T66" s="16"/>
    </row>
    <row r="67" spans="1:21" ht="24.95" customHeight="1">
      <c r="A67" s="80">
        <v>708</v>
      </c>
      <c r="B67" s="80" t="s">
        <v>303</v>
      </c>
      <c r="C67" s="80" t="s">
        <v>110</v>
      </c>
      <c r="D67" s="80" t="s">
        <v>304</v>
      </c>
      <c r="E67" s="81" t="s">
        <v>305</v>
      </c>
      <c r="F67" s="84"/>
      <c r="G67" s="80"/>
      <c r="H67" s="80"/>
      <c r="I67" s="80"/>
      <c r="J67" s="80"/>
      <c r="K67" s="80"/>
      <c r="L67" s="80"/>
      <c r="M67" s="82"/>
      <c r="N67" s="84"/>
      <c r="O67" s="85"/>
      <c r="P67" s="80"/>
      <c r="Q67" s="80"/>
      <c r="R67" s="80"/>
      <c r="S67" s="16"/>
      <c r="T67" s="16"/>
    </row>
    <row r="68" spans="1:21" ht="24.95" customHeight="1">
      <c r="A68" s="80">
        <v>710</v>
      </c>
      <c r="B68" s="80" t="s">
        <v>306</v>
      </c>
      <c r="C68" s="80" t="s">
        <v>110</v>
      </c>
      <c r="D68" s="80" t="s">
        <v>114</v>
      </c>
      <c r="E68" s="81" t="s">
        <v>307</v>
      </c>
      <c r="F68" s="80"/>
      <c r="G68" s="80"/>
      <c r="H68" s="80"/>
      <c r="I68" s="80"/>
      <c r="J68" s="80"/>
      <c r="K68" s="80"/>
      <c r="L68" s="80"/>
      <c r="M68" s="82" t="s">
        <v>234</v>
      </c>
      <c r="N68" s="81"/>
      <c r="O68" s="85"/>
      <c r="P68" s="80"/>
      <c r="Q68" s="80"/>
      <c r="R68" s="80"/>
      <c r="S68" s="16"/>
      <c r="T68" s="16"/>
    </row>
    <row r="69" spans="1:21" s="80" customFormat="1" ht="24.95" customHeight="1">
      <c r="A69" s="80">
        <v>713</v>
      </c>
      <c r="B69" s="80" t="s">
        <v>308</v>
      </c>
      <c r="C69" s="80" t="s">
        <v>110</v>
      </c>
      <c r="D69" s="80" t="s">
        <v>148</v>
      </c>
      <c r="E69" s="81">
        <v>44999</v>
      </c>
      <c r="M69" s="82" t="s">
        <v>247</v>
      </c>
      <c r="T69" s="88"/>
      <c r="U69" s="88"/>
    </row>
    <row r="70" spans="1:21" s="80" customFormat="1" ht="24.95" customHeight="1">
      <c r="A70" s="80">
        <v>714</v>
      </c>
      <c r="B70" s="80" t="s">
        <v>309</v>
      </c>
      <c r="C70" s="83" t="s">
        <v>121</v>
      </c>
      <c r="D70" s="90" t="s">
        <v>114</v>
      </c>
      <c r="E70" s="91" t="s">
        <v>310</v>
      </c>
      <c r="M70" s="82"/>
      <c r="S70" s="88"/>
      <c r="T70" s="88"/>
    </row>
    <row r="71" spans="1:21" ht="24.95" customHeight="1">
      <c r="A71" s="80">
        <v>715</v>
      </c>
      <c r="B71" s="80" t="s">
        <v>311</v>
      </c>
      <c r="C71" s="80" t="s">
        <v>110</v>
      </c>
      <c r="D71" s="80" t="s">
        <v>114</v>
      </c>
      <c r="E71" s="81"/>
      <c r="F71" s="80"/>
      <c r="G71" s="80"/>
      <c r="H71" s="80"/>
      <c r="I71" s="80"/>
      <c r="J71" s="80"/>
      <c r="K71" s="80"/>
      <c r="L71" s="80"/>
      <c r="M71" s="82"/>
      <c r="N71" s="81"/>
      <c r="O71" s="80"/>
      <c r="P71" s="80"/>
      <c r="Q71" s="80"/>
      <c r="R71" s="80"/>
    </row>
    <row r="72" spans="1:21" s="80" customFormat="1" ht="24.95" customHeight="1">
      <c r="A72" s="80">
        <v>801</v>
      </c>
      <c r="B72" s="80" t="s">
        <v>163</v>
      </c>
      <c r="C72" s="70" t="s">
        <v>110</v>
      </c>
      <c r="D72" s="80" t="s">
        <v>312</v>
      </c>
      <c r="E72" s="81" t="s">
        <v>313</v>
      </c>
      <c r="F72" s="84"/>
      <c r="M72" s="82"/>
      <c r="N72" s="81"/>
      <c r="T72" s="88"/>
      <c r="U72" s="88"/>
    </row>
    <row r="73" spans="1:21" s="80" customFormat="1" ht="24.95" customHeight="1">
      <c r="A73" s="80">
        <v>803</v>
      </c>
      <c r="B73" s="80" t="s">
        <v>314</v>
      </c>
      <c r="C73" s="70" t="s">
        <v>110</v>
      </c>
      <c r="D73" s="80" t="s">
        <v>148</v>
      </c>
      <c r="E73" s="81">
        <v>45072</v>
      </c>
      <c r="L73" s="87"/>
      <c r="M73" s="82" t="s">
        <v>361</v>
      </c>
      <c r="N73" s="81" t="s">
        <v>315</v>
      </c>
      <c r="T73" s="88"/>
      <c r="U73" s="88"/>
    </row>
    <row r="74" spans="1:21" ht="24.95" customHeight="1">
      <c r="A74" s="80">
        <v>804</v>
      </c>
      <c r="B74" s="80" t="s">
        <v>316</v>
      </c>
      <c r="C74" s="80" t="s">
        <v>110</v>
      </c>
      <c r="D74" s="80" t="s">
        <v>312</v>
      </c>
      <c r="E74" s="81" t="s">
        <v>317</v>
      </c>
      <c r="F74" s="84"/>
      <c r="G74" s="80"/>
      <c r="H74" s="80"/>
      <c r="I74" s="80"/>
      <c r="J74" s="80"/>
      <c r="K74" s="80"/>
      <c r="L74" s="80"/>
      <c r="M74" s="82"/>
      <c r="N74" s="81"/>
      <c r="O74" s="80"/>
      <c r="T74" s="16"/>
    </row>
    <row r="75" spans="1:21" ht="24.95" customHeight="1">
      <c r="A75" s="80">
        <v>811</v>
      </c>
      <c r="B75" s="80" t="s">
        <v>318</v>
      </c>
      <c r="C75" s="80" t="s">
        <v>110</v>
      </c>
      <c r="D75" s="82" t="s">
        <v>114</v>
      </c>
      <c r="E75" s="81"/>
      <c r="F75" s="80"/>
      <c r="G75" s="80"/>
      <c r="H75" s="80"/>
      <c r="I75" s="80"/>
      <c r="J75" s="80"/>
      <c r="K75" s="80"/>
      <c r="L75" s="87"/>
      <c r="M75" s="82"/>
      <c r="N75" s="81"/>
      <c r="O75" s="80"/>
      <c r="T75" s="16"/>
    </row>
    <row r="76" spans="1:21" s="92" customFormat="1" ht="24.95" customHeight="1">
      <c r="A76" s="80">
        <v>818</v>
      </c>
      <c r="B76" s="80" t="s">
        <v>319</v>
      </c>
      <c r="C76" s="80" t="s">
        <v>110</v>
      </c>
      <c r="D76" s="80" t="s">
        <v>114</v>
      </c>
      <c r="E76" s="81" t="s">
        <v>320</v>
      </c>
      <c r="F76" s="80"/>
      <c r="G76" s="80"/>
      <c r="H76" s="80"/>
      <c r="I76" s="80"/>
      <c r="J76" s="80"/>
      <c r="K76" s="80"/>
      <c r="L76" s="80"/>
      <c r="M76" s="82" t="s">
        <v>239</v>
      </c>
      <c r="N76" s="81"/>
      <c r="S76" s="80"/>
    </row>
    <row r="77" spans="1:21" s="92" customFormat="1" ht="24.95" customHeight="1">
      <c r="A77" s="80">
        <v>908</v>
      </c>
      <c r="B77" s="80" t="s">
        <v>321</v>
      </c>
      <c r="C77" s="80" t="s">
        <v>110</v>
      </c>
      <c r="D77" s="80" t="s">
        <v>148</v>
      </c>
      <c r="E77" s="81" t="s">
        <v>372</v>
      </c>
      <c r="F77" s="80"/>
      <c r="G77" s="80"/>
      <c r="H77" s="80"/>
      <c r="I77" s="80"/>
      <c r="J77" s="80"/>
      <c r="K77" s="80"/>
      <c r="L77" s="87"/>
      <c r="M77" s="82" t="s">
        <v>322</v>
      </c>
      <c r="N77" s="81" t="s">
        <v>60</v>
      </c>
      <c r="S77" s="80"/>
    </row>
    <row r="78" spans="1:21" s="80" customFormat="1" ht="24.95" customHeight="1">
      <c r="A78" s="80">
        <v>909</v>
      </c>
      <c r="B78" s="80" t="s">
        <v>323</v>
      </c>
      <c r="C78" s="80" t="s">
        <v>110</v>
      </c>
      <c r="D78" s="80" t="s">
        <v>114</v>
      </c>
      <c r="E78" s="81" t="s">
        <v>390</v>
      </c>
      <c r="L78" s="87"/>
      <c r="M78" s="82" t="s">
        <v>391</v>
      </c>
      <c r="N78" s="81"/>
      <c r="T78" s="88"/>
      <c r="U78" s="88"/>
    </row>
    <row r="79" spans="1:21" s="80" customFormat="1" ht="24.95" customHeight="1">
      <c r="A79" s="80">
        <v>910</v>
      </c>
      <c r="B79" s="80" t="s">
        <v>324</v>
      </c>
      <c r="C79" s="80" t="s">
        <v>110</v>
      </c>
      <c r="D79" s="80" t="s">
        <v>114</v>
      </c>
      <c r="E79" s="81" t="s">
        <v>373</v>
      </c>
      <c r="L79" s="87"/>
      <c r="M79" s="82" t="s">
        <v>325</v>
      </c>
      <c r="N79" s="81"/>
      <c r="T79" s="88"/>
      <c r="U79" s="88"/>
    </row>
    <row r="80" spans="1:21" s="80" customFormat="1" ht="24.95" customHeight="1">
      <c r="A80" s="80">
        <v>914</v>
      </c>
      <c r="B80" s="80" t="s">
        <v>326</v>
      </c>
      <c r="C80" s="80" t="s">
        <v>110</v>
      </c>
      <c r="D80" s="80" t="s">
        <v>148</v>
      </c>
      <c r="E80" s="81" t="s">
        <v>327</v>
      </c>
      <c r="M80" s="82" t="s">
        <v>328</v>
      </c>
      <c r="N80" s="81"/>
      <c r="T80" s="88"/>
      <c r="U80" s="88"/>
    </row>
    <row r="81" spans="1:21" s="80" customFormat="1" ht="24.95" customHeight="1">
      <c r="A81" s="80">
        <v>915</v>
      </c>
      <c r="B81" s="80" t="s">
        <v>203</v>
      </c>
      <c r="C81" s="80" t="s">
        <v>110</v>
      </c>
      <c r="D81" s="80" t="s">
        <v>114</v>
      </c>
      <c r="E81" s="81" t="s">
        <v>374</v>
      </c>
      <c r="M81" s="82" t="s">
        <v>267</v>
      </c>
      <c r="N81" s="81"/>
      <c r="T81" s="88"/>
      <c r="U81" s="88"/>
    </row>
    <row r="82" spans="1:21" s="80" customFormat="1" ht="24.95" customHeight="1">
      <c r="A82" s="80">
        <v>916</v>
      </c>
      <c r="B82" s="80" t="s">
        <v>329</v>
      </c>
      <c r="C82" s="80" t="s">
        <v>110</v>
      </c>
      <c r="D82" s="80" t="s">
        <v>330</v>
      </c>
      <c r="E82" s="81" t="s">
        <v>375</v>
      </c>
      <c r="H82" s="89"/>
      <c r="L82" s="87"/>
      <c r="M82" s="82" t="s">
        <v>376</v>
      </c>
      <c r="N82" s="84" t="s">
        <v>331</v>
      </c>
      <c r="T82" s="88"/>
      <c r="U82" s="88"/>
    </row>
    <row r="83" spans="1:21" ht="24.95" customHeight="1">
      <c r="A83" s="80">
        <v>919</v>
      </c>
      <c r="B83" s="80" t="s">
        <v>332</v>
      </c>
      <c r="C83" s="80" t="s">
        <v>110</v>
      </c>
      <c r="D83" s="82" t="s">
        <v>215</v>
      </c>
      <c r="E83" s="81" t="s">
        <v>333</v>
      </c>
      <c r="F83" s="80"/>
      <c r="G83" s="80"/>
      <c r="H83" s="80"/>
      <c r="I83" s="80"/>
      <c r="J83" s="80"/>
      <c r="K83" s="80"/>
      <c r="L83" s="87"/>
      <c r="M83" s="82" t="s">
        <v>334</v>
      </c>
      <c r="N83" s="81" t="s">
        <v>335</v>
      </c>
    </row>
    <row r="84" spans="1:21" ht="24.95" customHeight="1">
      <c r="A84" s="80" t="s">
        <v>336</v>
      </c>
      <c r="B84" s="80" t="s">
        <v>337</v>
      </c>
      <c r="C84" s="83" t="s">
        <v>121</v>
      </c>
      <c r="D84" s="80" t="s">
        <v>157</v>
      </c>
      <c r="E84" s="81" t="s">
        <v>385</v>
      </c>
      <c r="F84" s="80"/>
      <c r="G84" s="80"/>
      <c r="H84" s="80"/>
      <c r="I84" s="80"/>
      <c r="J84" s="80"/>
      <c r="K84" s="80"/>
      <c r="L84" s="87"/>
      <c r="M84" s="82"/>
      <c r="N84" s="81"/>
    </row>
    <row r="85" spans="1:21" s="17" customFormat="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53"/>
      <c r="T85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A4002-239E-422F-B963-9FB7CED1ED4B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3" t="s">
        <v>79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41" ht="75" customHeight="1" thickBot="1">
      <c r="A2" s="102" t="s">
        <v>344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339</v>
      </c>
      <c r="H3" s="40" t="s">
        <v>340</v>
      </c>
      <c r="I3" s="40" t="s">
        <v>341</v>
      </c>
      <c r="J3" s="40" t="s">
        <v>342</v>
      </c>
      <c r="K3" s="40" t="s">
        <v>343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26</v>
      </c>
      <c r="C5" s="41">
        <v>1</v>
      </c>
      <c r="D5" s="41">
        <f t="shared" si="0"/>
        <v>21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87</v>
      </c>
      <c r="H6" s="41" t="s">
        <v>89</v>
      </c>
      <c r="I6" s="41" t="s">
        <v>93</v>
      </c>
      <c r="J6" s="41" t="s">
        <v>87</v>
      </c>
      <c r="K6" s="41" t="s">
        <v>86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86</v>
      </c>
      <c r="H7" s="41" t="s">
        <v>87</v>
      </c>
      <c r="I7" s="41" t="s">
        <v>91</v>
      </c>
      <c r="J7" s="41" t="s">
        <v>92</v>
      </c>
      <c r="K7" s="41" t="s">
        <v>91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91</v>
      </c>
      <c r="H8" s="41" t="s">
        <v>87</v>
      </c>
      <c r="I8" s="41" t="s">
        <v>88</v>
      </c>
      <c r="J8" s="41" t="s">
        <v>86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91</v>
      </c>
      <c r="H9" s="41" t="s">
        <v>92</v>
      </c>
      <c r="I9" s="41" t="s">
        <v>86</v>
      </c>
      <c r="J9" s="41" t="s">
        <v>86</v>
      </c>
      <c r="K9" s="41" t="s">
        <v>86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91</v>
      </c>
      <c r="H11" s="41" t="s">
        <v>92</v>
      </c>
      <c r="I11" s="41" t="s">
        <v>90</v>
      </c>
      <c r="J11" s="41" t="s">
        <v>91</v>
      </c>
      <c r="K11" s="41" t="s">
        <v>92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86</v>
      </c>
      <c r="I12" s="41" t="s">
        <v>88</v>
      </c>
      <c r="J12" s="41" t="s">
        <v>87</v>
      </c>
      <c r="K12" s="41" t="s">
        <v>89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89</v>
      </c>
      <c r="H13" s="41" t="s">
        <v>86</v>
      </c>
      <c r="I13" s="41" t="s">
        <v>88</v>
      </c>
      <c r="J13" s="41" t="s">
        <v>87</v>
      </c>
      <c r="K13" s="41" t="s">
        <v>89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92</v>
      </c>
      <c r="H14" s="41" t="s">
        <v>92</v>
      </c>
      <c r="I14" s="41" t="s">
        <v>92</v>
      </c>
      <c r="J14" s="41" t="s">
        <v>92</v>
      </c>
      <c r="K14" s="41" t="s">
        <v>92</v>
      </c>
      <c r="N14" s="36" t="s">
        <v>58</v>
      </c>
      <c r="O14" s="36" t="s">
        <v>61</v>
      </c>
      <c r="P14" s="36" t="s">
        <v>64</v>
      </c>
      <c r="Q14" s="36" t="s">
        <v>68</v>
      </c>
      <c r="R14" s="36" t="s">
        <v>72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86</v>
      </c>
      <c r="H15" s="41" t="s">
        <v>92</v>
      </c>
      <c r="I15" s="41" t="s">
        <v>86</v>
      </c>
      <c r="J15" s="41" t="s">
        <v>92</v>
      </c>
      <c r="K15" s="41" t="s">
        <v>86</v>
      </c>
      <c r="L15" s="44" t="s">
        <v>91</v>
      </c>
      <c r="M15" s="36">
        <f>SUM(N15:T15)</f>
        <v>15</v>
      </c>
      <c r="N15" s="45">
        <v>5</v>
      </c>
      <c r="O15" s="45">
        <v>2</v>
      </c>
      <c r="P15" s="45">
        <v>2</v>
      </c>
      <c r="Q15" s="45">
        <v>1</v>
      </c>
      <c r="R15" s="45">
        <v>5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90</v>
      </c>
      <c r="H16" s="41" t="s">
        <v>92</v>
      </c>
      <c r="I16" s="41" t="s">
        <v>92</v>
      </c>
      <c r="J16" s="41" t="s">
        <v>93</v>
      </c>
      <c r="K16" s="41" t="s">
        <v>93</v>
      </c>
      <c r="L16" s="45" t="s">
        <v>93</v>
      </c>
      <c r="M16" s="36">
        <f>SUM(N16:T16)</f>
        <v>22</v>
      </c>
      <c r="N16" s="45">
        <v>2</v>
      </c>
      <c r="O16" s="45">
        <v>6</v>
      </c>
      <c r="P16" s="45">
        <v>4</v>
      </c>
      <c r="Q16" s="45">
        <v>7</v>
      </c>
      <c r="R16" s="45">
        <v>3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89</v>
      </c>
      <c r="I17" s="41" t="s">
        <v>93</v>
      </c>
      <c r="J17" s="41" t="s">
        <v>87</v>
      </c>
      <c r="K17" s="41" t="s">
        <v>86</v>
      </c>
      <c r="L17" s="45" t="s">
        <v>92</v>
      </c>
      <c r="M17" s="36">
        <f>SUM(N17:T17)</f>
        <v>20</v>
      </c>
      <c r="N17" s="45">
        <v>2</v>
      </c>
      <c r="O17" s="45">
        <v>6</v>
      </c>
      <c r="P17" s="36">
        <v>5</v>
      </c>
      <c r="Q17" s="45">
        <v>4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23</v>
      </c>
      <c r="N18" s="45">
        <v>7</v>
      </c>
      <c r="O18" s="45">
        <v>2</v>
      </c>
      <c r="P18" s="45">
        <v>5</v>
      </c>
      <c r="Q18" s="45">
        <v>4</v>
      </c>
      <c r="R18" s="45">
        <v>5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21</v>
      </c>
      <c r="C19" s="41"/>
      <c r="D19" s="41">
        <f t="shared" si="0"/>
        <v>12</v>
      </c>
      <c r="E19" s="42">
        <v>8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429</v>
      </c>
      <c r="C20" s="45">
        <f>SUM(C4:C19)</f>
        <v>7</v>
      </c>
      <c r="D20" s="45">
        <f>SUM(D4:D19)</f>
        <v>350</v>
      </c>
      <c r="E20" s="45">
        <f>SUM(E4:E19)</f>
        <v>64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3" t="s">
        <v>79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Z21" s="36"/>
      <c r="AA21" s="36"/>
      <c r="AL21" s="33"/>
      <c r="AM21" s="33"/>
      <c r="AN21" s="33"/>
      <c r="AO21" s="33"/>
    </row>
    <row r="22" spans="1:41" ht="75" customHeight="1" thickBot="1">
      <c r="A22" s="102" t="s">
        <v>344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339</v>
      </c>
      <c r="H23" s="40" t="s">
        <v>340</v>
      </c>
      <c r="I23" s="40" t="s">
        <v>341</v>
      </c>
      <c r="J23" s="40" t="s">
        <v>342</v>
      </c>
      <c r="K23" s="40" t="s">
        <v>343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92</v>
      </c>
      <c r="H24" s="41" t="s">
        <v>92</v>
      </c>
      <c r="I24" s="41" t="s">
        <v>92</v>
      </c>
      <c r="J24" s="41" t="s">
        <v>92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92</v>
      </c>
      <c r="H25" s="41" t="s">
        <v>92</v>
      </c>
      <c r="I25" s="41" t="s">
        <v>92</v>
      </c>
      <c r="J25" s="41" t="s">
        <v>92</v>
      </c>
      <c r="K25" s="41" t="s">
        <v>92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91</v>
      </c>
      <c r="H26" s="41" t="s">
        <v>92</v>
      </c>
      <c r="I26" s="41" t="s">
        <v>87</v>
      </c>
      <c r="J26" s="41" t="s">
        <v>86</v>
      </c>
      <c r="K26" s="41" t="s">
        <v>92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86</v>
      </c>
      <c r="H27" s="41" t="s">
        <v>86</v>
      </c>
      <c r="I27" s="41" t="s">
        <v>92</v>
      </c>
      <c r="J27" s="41" t="s">
        <v>91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92</v>
      </c>
      <c r="H28" s="41" t="s">
        <v>92</v>
      </c>
      <c r="I28" s="41" t="s">
        <v>92</v>
      </c>
      <c r="J28" s="41" t="s">
        <v>92</v>
      </c>
      <c r="K28" s="41" t="s">
        <v>92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86</v>
      </c>
      <c r="H29" s="41" t="s">
        <v>86</v>
      </c>
      <c r="I29" s="41" t="s">
        <v>91</v>
      </c>
      <c r="J29" s="41" t="s">
        <v>91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86</v>
      </c>
      <c r="H30" s="41" t="s">
        <v>86</v>
      </c>
      <c r="I30" s="41" t="s">
        <v>91</v>
      </c>
      <c r="J30" s="41" t="s">
        <v>91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86</v>
      </c>
      <c r="H31" s="41" t="s">
        <v>87</v>
      </c>
      <c r="I31" s="41" t="s">
        <v>91</v>
      </c>
      <c r="J31" s="41" t="s">
        <v>91</v>
      </c>
      <c r="K31" s="41" t="s">
        <v>86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91</v>
      </c>
      <c r="H32" s="41" t="s">
        <v>87</v>
      </c>
      <c r="I32" s="41" t="s">
        <v>86</v>
      </c>
      <c r="J32" s="41" t="s">
        <v>92</v>
      </c>
      <c r="K32" s="41" t="s">
        <v>91</v>
      </c>
      <c r="V32" s="36"/>
    </row>
    <row r="33" spans="1:41" ht="75" customHeight="1" thickTop="1" thickBot="1">
      <c r="A33" s="37">
        <v>810</v>
      </c>
      <c r="B33" s="43">
        <v>26</v>
      </c>
      <c r="C33" s="41"/>
      <c r="D33" s="41">
        <f t="shared" si="2"/>
        <v>21</v>
      </c>
      <c r="E33" s="42">
        <v>5</v>
      </c>
      <c r="F33" s="41"/>
      <c r="G33" s="41" t="s">
        <v>92</v>
      </c>
      <c r="H33" s="41" t="s">
        <v>92</v>
      </c>
      <c r="I33" s="41" t="s">
        <v>92</v>
      </c>
      <c r="J33" s="41" t="s">
        <v>92</v>
      </c>
      <c r="K33" s="41" t="s">
        <v>92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92</v>
      </c>
      <c r="H34" s="41" t="s">
        <v>92</v>
      </c>
      <c r="I34" s="41" t="s">
        <v>92</v>
      </c>
      <c r="J34" s="41" t="s">
        <v>92</v>
      </c>
      <c r="K34" s="41" t="s">
        <v>92</v>
      </c>
      <c r="V34" s="36"/>
    </row>
    <row r="35" spans="1:41" ht="75" customHeight="1" thickTop="1" thickBot="1">
      <c r="A35" s="37">
        <v>812</v>
      </c>
      <c r="B35" s="43">
        <v>26</v>
      </c>
      <c r="C35" s="41"/>
      <c r="D35" s="41">
        <f t="shared" si="2"/>
        <v>26</v>
      </c>
      <c r="E35" s="40"/>
      <c r="F35" s="41"/>
      <c r="G35" s="41" t="s">
        <v>88</v>
      </c>
      <c r="H35" s="41" t="s">
        <v>92</v>
      </c>
      <c r="I35" s="41" t="s">
        <v>92</v>
      </c>
      <c r="J35" s="41" t="s">
        <v>92</v>
      </c>
      <c r="K35" s="41" t="s">
        <v>92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92</v>
      </c>
      <c r="I36" s="41" t="s">
        <v>91</v>
      </c>
      <c r="J36" s="41" t="s">
        <v>92</v>
      </c>
      <c r="K36" s="41" t="s">
        <v>87</v>
      </c>
      <c r="N36" s="36" t="s">
        <v>58</v>
      </c>
      <c r="O36" s="36" t="s">
        <v>61</v>
      </c>
      <c r="P36" s="36" t="s">
        <v>64</v>
      </c>
      <c r="Q36" s="36" t="s">
        <v>68</v>
      </c>
      <c r="R36" s="36" t="s">
        <v>72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92</v>
      </c>
      <c r="H37" s="41" t="s">
        <v>92</v>
      </c>
      <c r="I37" s="41" t="s">
        <v>92</v>
      </c>
      <c r="J37" s="41" t="s">
        <v>92</v>
      </c>
      <c r="K37" s="41" t="s">
        <v>92</v>
      </c>
      <c r="L37" s="44" t="s">
        <v>91</v>
      </c>
      <c r="M37" s="36">
        <f>SUM(N37:R37)</f>
        <v>14</v>
      </c>
      <c r="N37" s="36">
        <v>3</v>
      </c>
      <c r="O37" s="36">
        <v>1</v>
      </c>
      <c r="P37" s="45">
        <v>4</v>
      </c>
      <c r="Q37" s="45">
        <v>4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92</v>
      </c>
      <c r="H38" s="41" t="s">
        <v>92</v>
      </c>
      <c r="I38" s="41" t="s">
        <v>92</v>
      </c>
      <c r="J38" s="41" t="s">
        <v>92</v>
      </c>
      <c r="K38" s="41" t="s">
        <v>92</v>
      </c>
      <c r="L38" s="45" t="s">
        <v>93</v>
      </c>
      <c r="M38" s="36">
        <f>SUM(N38:R38)</f>
        <v>17</v>
      </c>
      <c r="N38" s="36">
        <v>6</v>
      </c>
      <c r="O38" s="36">
        <v>3</v>
      </c>
      <c r="P38" s="45">
        <v>3</v>
      </c>
      <c r="Q38" s="45">
        <v>2</v>
      </c>
      <c r="R38" s="45">
        <v>3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92</v>
      </c>
      <c r="H39" s="41" t="s">
        <v>91</v>
      </c>
      <c r="I39" s="41" t="s">
        <v>90</v>
      </c>
      <c r="J39" s="41" t="s">
        <v>86</v>
      </c>
      <c r="K39" s="41" t="s">
        <v>92</v>
      </c>
      <c r="L39" s="45" t="s">
        <v>92</v>
      </c>
      <c r="M39" s="36">
        <f>SUM(N39:R39)</f>
        <v>48</v>
      </c>
      <c r="N39" s="36">
        <v>9</v>
      </c>
      <c r="O39" s="36">
        <v>10</v>
      </c>
      <c r="P39" s="45">
        <v>9</v>
      </c>
      <c r="Q39" s="45">
        <v>10</v>
      </c>
      <c r="R39" s="45">
        <v>10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86</v>
      </c>
      <c r="H40" s="41" t="s">
        <v>87</v>
      </c>
      <c r="I40" s="93" t="s">
        <v>93</v>
      </c>
      <c r="J40" s="41" t="s">
        <v>87</v>
      </c>
      <c r="K40" s="41" t="s">
        <v>86</v>
      </c>
      <c r="L40" s="45" t="s">
        <v>94</v>
      </c>
      <c r="M40" s="36">
        <f>SUM(N40:R40)</f>
        <v>11</v>
      </c>
      <c r="O40" s="36">
        <v>4</v>
      </c>
      <c r="P40" s="45">
        <v>2</v>
      </c>
      <c r="Q40" s="45">
        <v>2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86</v>
      </c>
      <c r="H41" s="41" t="s">
        <v>87</v>
      </c>
      <c r="I41" s="93" t="s">
        <v>93</v>
      </c>
      <c r="J41" s="41" t="s">
        <v>87</v>
      </c>
      <c r="K41" s="41" t="s">
        <v>86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476</v>
      </c>
      <c r="C42" s="49">
        <f>SUM(C24:C41)</f>
        <v>4</v>
      </c>
      <c r="D42" s="49">
        <f>SUM(D24:D41)</f>
        <v>407</v>
      </c>
      <c r="E42" s="49">
        <f>SUM(E24:E41)</f>
        <v>59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4" t="s">
        <v>79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36"/>
      <c r="AO43" s="33"/>
    </row>
    <row r="44" spans="1:41" ht="75" customHeight="1" thickBot="1">
      <c r="A44" s="102" t="s">
        <v>345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339</v>
      </c>
      <c r="H45" s="40" t="s">
        <v>346</v>
      </c>
      <c r="I45" s="40"/>
      <c r="J45" s="40"/>
      <c r="K45" s="40"/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93</v>
      </c>
      <c r="H46" s="41" t="s">
        <v>90</v>
      </c>
      <c r="I46" s="41"/>
      <c r="J46" s="41"/>
      <c r="K46" s="41"/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89</v>
      </c>
      <c r="H47" s="41" t="s">
        <v>93</v>
      </c>
      <c r="I47" s="41"/>
      <c r="J47" s="41"/>
      <c r="K47" s="41"/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91</v>
      </c>
      <c r="H48" s="41" t="s">
        <v>91</v>
      </c>
      <c r="I48" s="41"/>
      <c r="J48" s="41"/>
      <c r="K48" s="41"/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/>
      <c r="J49" s="41"/>
      <c r="K49" s="41"/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/>
      <c r="J50" s="41"/>
      <c r="K50" s="41"/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87</v>
      </c>
      <c r="H51" s="41" t="s">
        <v>89</v>
      </c>
      <c r="I51" s="41"/>
      <c r="J51" s="41"/>
      <c r="K51" s="41"/>
      <c r="N51" s="36" t="s">
        <v>58</v>
      </c>
      <c r="O51" s="36" t="s">
        <v>61</v>
      </c>
      <c r="P51" s="36" t="s">
        <v>64</v>
      </c>
      <c r="Q51" s="36" t="s">
        <v>68</v>
      </c>
      <c r="R51" s="36" t="s">
        <v>72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/>
      <c r="J52" s="41"/>
      <c r="K52" s="41"/>
      <c r="L52" s="44" t="s">
        <v>91</v>
      </c>
      <c r="M52" s="36">
        <f>SUM(N52:R52)</f>
        <v>15</v>
      </c>
      <c r="N52" s="36">
        <v>8</v>
      </c>
      <c r="O52" s="36">
        <v>7</v>
      </c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93</v>
      </c>
      <c r="I53" s="41"/>
      <c r="J53" s="41"/>
      <c r="K53" s="41"/>
      <c r="L53" s="45" t="s">
        <v>93</v>
      </c>
      <c r="M53" s="36">
        <f>SUM(N53:R53)</f>
        <v>8</v>
      </c>
      <c r="N53" s="36">
        <v>5</v>
      </c>
      <c r="O53" s="36">
        <v>3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/>
      <c r="J54" s="41"/>
      <c r="K54" s="41"/>
      <c r="L54" s="45" t="s">
        <v>92</v>
      </c>
      <c r="M54" s="36">
        <f>SUM(N54:R54)</f>
        <v>5</v>
      </c>
      <c r="N54" s="36">
        <v>1</v>
      </c>
      <c r="O54" s="36">
        <v>4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86</v>
      </c>
      <c r="H55" s="41" t="s">
        <v>90</v>
      </c>
      <c r="I55" s="41"/>
      <c r="J55" s="41"/>
      <c r="K55" s="41"/>
      <c r="L55" s="45" t="s">
        <v>94</v>
      </c>
      <c r="M55" s="36">
        <f>SUM(N55:R55)</f>
        <v>10</v>
      </c>
      <c r="N55" s="36">
        <v>5</v>
      </c>
      <c r="O55" s="36">
        <v>5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90</v>
      </c>
      <c r="H56" s="41" t="s">
        <v>88</v>
      </c>
      <c r="I56" s="41"/>
      <c r="J56" s="41"/>
      <c r="K56" s="41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93</v>
      </c>
      <c r="H57" s="41" t="s">
        <v>93</v>
      </c>
      <c r="I57" s="41"/>
      <c r="J57" s="41"/>
      <c r="K57" s="41"/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90</v>
      </c>
      <c r="H58" s="41" t="s">
        <v>89</v>
      </c>
      <c r="I58" s="41"/>
      <c r="J58" s="41"/>
      <c r="K58" s="41"/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91</v>
      </c>
      <c r="H59" s="41" t="s">
        <v>91</v>
      </c>
      <c r="I59" s="41"/>
      <c r="J59" s="41"/>
      <c r="K59" s="41"/>
      <c r="L59" s="36" t="s">
        <v>95</v>
      </c>
      <c r="M59" s="50" t="s">
        <v>347</v>
      </c>
      <c r="N59" s="50" t="s">
        <v>348</v>
      </c>
      <c r="O59" s="50" t="s">
        <v>349</v>
      </c>
      <c r="P59" s="50" t="s">
        <v>350</v>
      </c>
      <c r="Q59" s="50" t="s">
        <v>351</v>
      </c>
      <c r="R59" s="36" t="s">
        <v>96</v>
      </c>
      <c r="S59" s="36" t="s">
        <v>97</v>
      </c>
      <c r="T59" s="36" t="s">
        <v>98</v>
      </c>
      <c r="U59" s="36" t="s">
        <v>99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91</v>
      </c>
      <c r="H60" s="41" t="s">
        <v>88</v>
      </c>
      <c r="I60" s="41"/>
      <c r="J60" s="41"/>
      <c r="K60" s="41"/>
      <c r="L60" s="44" t="s">
        <v>91</v>
      </c>
      <c r="M60" s="45">
        <f t="shared" ref="M60:Q64" si="4">N15+N37+N52</f>
        <v>16</v>
      </c>
      <c r="N60" s="45">
        <f t="shared" si="4"/>
        <v>10</v>
      </c>
      <c r="O60" s="45">
        <f t="shared" si="4"/>
        <v>6</v>
      </c>
      <c r="P60" s="45">
        <f t="shared" si="4"/>
        <v>5</v>
      </c>
      <c r="Q60" s="45">
        <f t="shared" si="4"/>
        <v>7</v>
      </c>
      <c r="S60" s="36">
        <f>M15</f>
        <v>15</v>
      </c>
      <c r="T60" s="36">
        <f>M37</f>
        <v>14</v>
      </c>
      <c r="U60" s="36">
        <f>M52</f>
        <v>15</v>
      </c>
      <c r="V60" s="36">
        <f>SUM(S60:U60)</f>
        <v>44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90</v>
      </c>
      <c r="H61" s="41" t="s">
        <v>89</v>
      </c>
      <c r="I61" s="41"/>
      <c r="J61" s="41"/>
      <c r="K61" s="41"/>
      <c r="L61" s="45" t="s">
        <v>93</v>
      </c>
      <c r="M61" s="45">
        <f t="shared" si="4"/>
        <v>13</v>
      </c>
      <c r="N61" s="45">
        <f t="shared" si="4"/>
        <v>12</v>
      </c>
      <c r="O61" s="45">
        <f t="shared" si="4"/>
        <v>7</v>
      </c>
      <c r="P61" s="45">
        <f t="shared" si="4"/>
        <v>9</v>
      </c>
      <c r="Q61" s="45">
        <f t="shared" si="4"/>
        <v>6</v>
      </c>
      <c r="S61" s="36">
        <f>M16</f>
        <v>22</v>
      </c>
      <c r="T61" s="36">
        <f>M38</f>
        <v>17</v>
      </c>
      <c r="U61" s="36">
        <f>M53</f>
        <v>8</v>
      </c>
      <c r="V61" s="36">
        <f>SUM(S61:U61)</f>
        <v>47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93</v>
      </c>
      <c r="H62" s="41" t="s">
        <v>91</v>
      </c>
      <c r="I62" s="41"/>
      <c r="J62" s="41"/>
      <c r="K62" s="41"/>
      <c r="L62" s="45" t="s">
        <v>92</v>
      </c>
      <c r="M62" s="45">
        <f t="shared" si="4"/>
        <v>12</v>
      </c>
      <c r="N62" s="45">
        <f t="shared" si="4"/>
        <v>20</v>
      </c>
      <c r="O62" s="45">
        <f t="shared" si="4"/>
        <v>14</v>
      </c>
      <c r="P62" s="45">
        <f t="shared" si="4"/>
        <v>14</v>
      </c>
      <c r="Q62" s="45">
        <f t="shared" si="4"/>
        <v>13</v>
      </c>
      <c r="S62" s="36">
        <f>M17</f>
        <v>20</v>
      </c>
      <c r="T62" s="36">
        <f>M39</f>
        <v>48</v>
      </c>
      <c r="U62" s="36">
        <f>M54</f>
        <v>5</v>
      </c>
      <c r="V62" s="36">
        <f>SUM(S62:U62)</f>
        <v>73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90</v>
      </c>
      <c r="I63" s="41"/>
      <c r="J63" s="41"/>
      <c r="K63" s="41"/>
      <c r="L63" s="45" t="s">
        <v>94</v>
      </c>
      <c r="M63" s="45">
        <f t="shared" si="4"/>
        <v>12</v>
      </c>
      <c r="N63" s="45">
        <f t="shared" si="4"/>
        <v>11</v>
      </c>
      <c r="O63" s="45">
        <f t="shared" si="4"/>
        <v>7</v>
      </c>
      <c r="P63" s="45">
        <f t="shared" si="4"/>
        <v>6</v>
      </c>
      <c r="Q63" s="45">
        <f t="shared" si="4"/>
        <v>8</v>
      </c>
      <c r="S63" s="36">
        <f>M18</f>
        <v>23</v>
      </c>
      <c r="T63" s="36">
        <f>M40</f>
        <v>11</v>
      </c>
      <c r="U63" s="36">
        <f>M55</f>
        <v>10</v>
      </c>
      <c r="V63" s="36">
        <f>SUM(S63:U63)</f>
        <v>44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/>
      <c r="J64" s="41"/>
      <c r="K64" s="41"/>
      <c r="L64" s="51">
        <v>53</v>
      </c>
      <c r="M64" s="45">
        <f t="shared" si="4"/>
        <v>53</v>
      </c>
      <c r="N64" s="45">
        <f t="shared" si="4"/>
        <v>53</v>
      </c>
      <c r="O64" s="45">
        <f t="shared" si="4"/>
        <v>34</v>
      </c>
      <c r="P64" s="45">
        <f t="shared" si="4"/>
        <v>34</v>
      </c>
      <c r="Q64" s="45">
        <f t="shared" si="4"/>
        <v>34</v>
      </c>
      <c r="S64" s="36">
        <f>M19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1411</v>
      </c>
      <c r="C66" s="36">
        <f>SUM(C20+C42+C65)</f>
        <v>24</v>
      </c>
      <c r="D66" s="36">
        <f>SUM(D20+D42+D65)</f>
        <v>1182</v>
      </c>
      <c r="E66" s="36">
        <f>SUM(E20+E42+E65)</f>
        <v>188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74D68-8A4B-409F-BF64-121454C7F9FE}">
  <sheetPr>
    <pageSetUpPr fitToPage="1"/>
  </sheetPr>
  <dimension ref="A1:U85"/>
  <sheetViews>
    <sheetView zoomScaleNormal="100" workbookViewId="0">
      <selection activeCell="K11" sqref="K11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94"/>
      <c r="B1" s="94"/>
      <c r="C1" s="94"/>
      <c r="D1" s="94"/>
      <c r="E1" s="94"/>
      <c r="F1" s="94"/>
      <c r="G1" s="105" t="s">
        <v>101</v>
      </c>
      <c r="H1" s="105"/>
      <c r="I1" s="105"/>
      <c r="J1" s="105"/>
      <c r="K1" s="105"/>
      <c r="L1" s="105"/>
      <c r="M1" s="94"/>
      <c r="N1" s="94"/>
      <c r="O1" s="106" t="s">
        <v>399</v>
      </c>
      <c r="P1" s="106"/>
      <c r="Q1" s="106"/>
      <c r="R1" s="94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56" t="s">
        <v>114</v>
      </c>
      <c r="F3" s="57"/>
      <c r="G3" s="55">
        <v>1</v>
      </c>
      <c r="H3" s="55" t="s">
        <v>112</v>
      </c>
      <c r="I3" s="55" t="s">
        <v>113</v>
      </c>
      <c r="J3" s="55" t="s">
        <v>110</v>
      </c>
      <c r="K3" s="56" t="s">
        <v>421</v>
      </c>
      <c r="L3" s="55"/>
      <c r="M3" s="55">
        <v>1</v>
      </c>
      <c r="N3" s="55">
        <v>701</v>
      </c>
      <c r="O3" s="55" t="s">
        <v>115</v>
      </c>
      <c r="P3" s="55" t="s">
        <v>116</v>
      </c>
      <c r="Q3" s="56" t="s">
        <v>114</v>
      </c>
      <c r="R3" s="56"/>
      <c r="S3" s="58"/>
      <c r="T3" s="59"/>
    </row>
    <row r="4" spans="1:20" ht="24.95" customHeight="1">
      <c r="A4" s="55">
        <v>2</v>
      </c>
      <c r="B4" s="55" t="s">
        <v>117</v>
      </c>
      <c r="C4" s="55" t="s">
        <v>118</v>
      </c>
      <c r="D4" s="56" t="s">
        <v>110</v>
      </c>
      <c r="E4" s="62" t="s">
        <v>432</v>
      </c>
      <c r="F4" s="56"/>
      <c r="G4" s="55">
        <v>2</v>
      </c>
      <c r="H4" s="55" t="s">
        <v>119</v>
      </c>
      <c r="I4" s="55" t="s">
        <v>120</v>
      </c>
      <c r="J4" s="60" t="s">
        <v>121</v>
      </c>
      <c r="K4" s="56" t="s">
        <v>425</v>
      </c>
      <c r="L4" s="56"/>
      <c r="M4" s="55">
        <v>2</v>
      </c>
      <c r="N4" s="55">
        <v>702</v>
      </c>
      <c r="O4" s="55" t="s">
        <v>122</v>
      </c>
      <c r="P4" s="55" t="s">
        <v>116</v>
      </c>
      <c r="Q4" s="56"/>
      <c r="R4" s="56"/>
      <c r="S4" s="58"/>
      <c r="T4" s="59"/>
    </row>
    <row r="5" spans="1:20" ht="24.95" customHeight="1">
      <c r="A5" s="55">
        <v>3</v>
      </c>
      <c r="B5" s="61" t="s">
        <v>123</v>
      </c>
      <c r="C5" s="55" t="s">
        <v>124</v>
      </c>
      <c r="D5" s="55" t="s">
        <v>110</v>
      </c>
      <c r="E5" s="62"/>
      <c r="F5" s="56" t="s">
        <v>401</v>
      </c>
      <c r="G5" s="55">
        <v>3</v>
      </c>
      <c r="H5" s="55" t="s">
        <v>112</v>
      </c>
      <c r="I5" s="55" t="s">
        <v>125</v>
      </c>
      <c r="J5" s="55" t="s">
        <v>110</v>
      </c>
      <c r="K5" s="56"/>
      <c r="L5" s="56" t="s">
        <v>126</v>
      </c>
      <c r="M5" s="55">
        <v>3</v>
      </c>
      <c r="N5" s="55">
        <v>706</v>
      </c>
      <c r="O5" s="55" t="s">
        <v>127</v>
      </c>
      <c r="P5" s="55" t="s">
        <v>116</v>
      </c>
      <c r="Q5" s="56"/>
      <c r="R5" s="64" t="s">
        <v>128</v>
      </c>
      <c r="S5" s="58"/>
      <c r="T5" s="59"/>
    </row>
    <row r="6" spans="1:20" ht="24.95" customHeight="1">
      <c r="A6" s="55">
        <v>4</v>
      </c>
      <c r="B6" s="55" t="s">
        <v>129</v>
      </c>
      <c r="C6" s="55" t="s">
        <v>130</v>
      </c>
      <c r="D6" s="55" t="s">
        <v>110</v>
      </c>
      <c r="E6" s="56" t="s">
        <v>431</v>
      </c>
      <c r="F6" s="56"/>
      <c r="G6" s="55">
        <v>4</v>
      </c>
      <c r="H6" s="55" t="s">
        <v>112</v>
      </c>
      <c r="I6" s="55" t="s">
        <v>131</v>
      </c>
      <c r="J6" s="55" t="s">
        <v>110</v>
      </c>
      <c r="K6" s="56" t="s">
        <v>421</v>
      </c>
      <c r="L6" s="55"/>
      <c r="M6" s="55">
        <v>4</v>
      </c>
      <c r="N6" s="55">
        <v>708</v>
      </c>
      <c r="O6" s="55" t="s">
        <v>132</v>
      </c>
      <c r="P6" s="65" t="s">
        <v>133</v>
      </c>
      <c r="Q6" s="62" t="s">
        <v>134</v>
      </c>
      <c r="R6" s="56"/>
      <c r="S6" s="58"/>
      <c r="T6" s="59"/>
    </row>
    <row r="7" spans="1:20" ht="24.95" customHeight="1">
      <c r="A7" s="55">
        <v>5</v>
      </c>
      <c r="B7" s="55" t="s">
        <v>135</v>
      </c>
      <c r="C7" s="55" t="s">
        <v>136</v>
      </c>
      <c r="D7" s="56" t="s">
        <v>110</v>
      </c>
      <c r="E7" s="56"/>
      <c r="F7" s="56"/>
      <c r="G7" s="55">
        <v>5</v>
      </c>
      <c r="H7" s="65" t="s">
        <v>112</v>
      </c>
      <c r="I7" s="55" t="s">
        <v>137</v>
      </c>
      <c r="J7" s="55" t="s">
        <v>116</v>
      </c>
      <c r="K7" s="56" t="s">
        <v>114</v>
      </c>
      <c r="L7" s="55"/>
      <c r="M7" s="55">
        <v>5</v>
      </c>
      <c r="N7" s="55">
        <v>709</v>
      </c>
      <c r="O7" s="55" t="s">
        <v>138</v>
      </c>
      <c r="P7" s="55" t="s">
        <v>116</v>
      </c>
      <c r="Q7" s="56"/>
      <c r="R7" s="56"/>
      <c r="S7" s="58"/>
      <c r="T7" s="59"/>
    </row>
    <row r="8" spans="1:20" ht="24.95" customHeight="1">
      <c r="A8" s="55">
        <v>6</v>
      </c>
      <c r="B8" s="55" t="s">
        <v>139</v>
      </c>
      <c r="C8" s="55" t="s">
        <v>140</v>
      </c>
      <c r="D8" s="55" t="s">
        <v>110</v>
      </c>
      <c r="E8" s="56"/>
      <c r="F8" s="56" t="s">
        <v>148</v>
      </c>
      <c r="G8" s="55">
        <v>6</v>
      </c>
      <c r="H8" s="55" t="s">
        <v>141</v>
      </c>
      <c r="I8" s="55" t="s">
        <v>142</v>
      </c>
      <c r="J8" s="56" t="s">
        <v>110</v>
      </c>
      <c r="K8" s="56" t="s">
        <v>402</v>
      </c>
      <c r="L8" s="56"/>
      <c r="M8" s="55">
        <v>6</v>
      </c>
      <c r="N8" s="55">
        <v>710</v>
      </c>
      <c r="O8" s="55" t="s">
        <v>143</v>
      </c>
      <c r="P8" s="55" t="s">
        <v>110</v>
      </c>
      <c r="Q8" s="56"/>
      <c r="R8" s="64" t="s">
        <v>353</v>
      </c>
      <c r="S8" s="58"/>
      <c r="T8" s="59"/>
    </row>
    <row r="9" spans="1:20" ht="24.95" customHeight="1">
      <c r="A9" s="55">
        <v>7</v>
      </c>
      <c r="B9" s="55" t="s">
        <v>144</v>
      </c>
      <c r="C9" s="55" t="s">
        <v>145</v>
      </c>
      <c r="D9" s="55" t="s">
        <v>110</v>
      </c>
      <c r="E9" s="56"/>
      <c r="F9" s="56" t="s">
        <v>405</v>
      </c>
      <c r="G9" s="55">
        <v>7</v>
      </c>
      <c r="H9" s="55" t="s">
        <v>112</v>
      </c>
      <c r="I9" s="55" t="s">
        <v>146</v>
      </c>
      <c r="J9" s="55" t="s">
        <v>116</v>
      </c>
      <c r="K9" s="62" t="s">
        <v>411</v>
      </c>
      <c r="L9" s="55"/>
      <c r="M9" s="55">
        <v>7</v>
      </c>
      <c r="N9" s="55">
        <v>713</v>
      </c>
      <c r="O9" s="55" t="s">
        <v>147</v>
      </c>
      <c r="P9" s="55" t="s">
        <v>110</v>
      </c>
      <c r="Q9" s="56"/>
      <c r="R9" s="56" t="s">
        <v>148</v>
      </c>
      <c r="S9" s="58"/>
      <c r="T9" s="59"/>
    </row>
    <row r="10" spans="1:20" ht="24.95" customHeight="1">
      <c r="A10" s="55">
        <v>8</v>
      </c>
      <c r="B10" s="55" t="s">
        <v>149</v>
      </c>
      <c r="C10" s="55" t="s">
        <v>150</v>
      </c>
      <c r="D10" s="55" t="s">
        <v>110</v>
      </c>
      <c r="E10" s="56"/>
      <c r="F10" s="56"/>
      <c r="G10" s="55">
        <v>8</v>
      </c>
      <c r="H10" s="65" t="s">
        <v>112</v>
      </c>
      <c r="I10" s="55" t="s">
        <v>151</v>
      </c>
      <c r="J10" s="55" t="s">
        <v>116</v>
      </c>
      <c r="K10" s="56" t="s">
        <v>273</v>
      </c>
      <c r="L10" s="55"/>
      <c r="M10" s="55">
        <v>8</v>
      </c>
      <c r="N10" s="55">
        <v>714</v>
      </c>
      <c r="O10" s="55" t="s">
        <v>152</v>
      </c>
      <c r="P10" s="60" t="s">
        <v>121</v>
      </c>
      <c r="Q10" s="56"/>
      <c r="R10" s="56"/>
      <c r="S10" s="58"/>
      <c r="T10" s="59"/>
    </row>
    <row r="11" spans="1:20" ht="24.95" customHeight="1">
      <c r="A11" s="55">
        <v>9</v>
      </c>
      <c r="B11" s="55" t="s">
        <v>153</v>
      </c>
      <c r="C11" s="55" t="s">
        <v>154</v>
      </c>
      <c r="D11" s="55" t="s">
        <v>110</v>
      </c>
      <c r="E11" s="56" t="s">
        <v>111</v>
      </c>
      <c r="F11" s="56"/>
      <c r="G11" s="55">
        <v>9</v>
      </c>
      <c r="H11" s="55" t="s">
        <v>155</v>
      </c>
      <c r="I11" s="67" t="s">
        <v>156</v>
      </c>
      <c r="J11" s="60" t="s">
        <v>121</v>
      </c>
      <c r="K11" s="56" t="s">
        <v>157</v>
      </c>
      <c r="L11" s="56"/>
      <c r="M11" s="55">
        <v>9</v>
      </c>
      <c r="N11" s="68">
        <v>715</v>
      </c>
      <c r="O11" s="67" t="s">
        <v>158</v>
      </c>
      <c r="P11" s="55" t="s">
        <v>116</v>
      </c>
      <c r="Q11" s="56" t="s">
        <v>114</v>
      </c>
      <c r="R11" s="56"/>
      <c r="S11" s="58"/>
      <c r="T11" s="59"/>
    </row>
    <row r="12" spans="1:20" ht="24.95" customHeight="1">
      <c r="A12" s="55">
        <v>10</v>
      </c>
      <c r="B12" s="55" t="s">
        <v>159</v>
      </c>
      <c r="C12" s="55" t="s">
        <v>160</v>
      </c>
      <c r="D12" s="55" t="s">
        <v>110</v>
      </c>
      <c r="E12" s="62" t="s">
        <v>413</v>
      </c>
      <c r="F12" s="56"/>
      <c r="G12" s="55">
        <v>10</v>
      </c>
      <c r="H12" s="55" t="s">
        <v>161</v>
      </c>
      <c r="I12" s="65" t="s">
        <v>162</v>
      </c>
      <c r="J12" s="55" t="s">
        <v>110</v>
      </c>
      <c r="K12" s="56" t="s">
        <v>111</v>
      </c>
      <c r="L12" s="55"/>
      <c r="M12" s="55">
        <v>10</v>
      </c>
      <c r="N12" s="55">
        <v>801</v>
      </c>
      <c r="O12" s="55" t="s">
        <v>163</v>
      </c>
      <c r="P12" s="55" t="s">
        <v>116</v>
      </c>
      <c r="Q12" s="62" t="s">
        <v>164</v>
      </c>
      <c r="R12" s="56"/>
      <c r="S12" s="58"/>
      <c r="T12" s="69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56" t="s">
        <v>402</v>
      </c>
      <c r="F13" s="56"/>
      <c r="G13" s="55">
        <v>11</v>
      </c>
      <c r="H13" s="65" t="s">
        <v>155</v>
      </c>
      <c r="I13" s="65" t="s">
        <v>167</v>
      </c>
      <c r="J13" s="55" t="s">
        <v>110</v>
      </c>
      <c r="K13" s="56" t="s">
        <v>111</v>
      </c>
      <c r="L13" s="56"/>
      <c r="M13" s="55">
        <v>11</v>
      </c>
      <c r="N13" s="55">
        <v>802</v>
      </c>
      <c r="O13" s="55" t="s">
        <v>168</v>
      </c>
      <c r="P13" s="60" t="s">
        <v>121</v>
      </c>
      <c r="Q13" s="56"/>
      <c r="R13" s="56"/>
      <c r="S13" s="58"/>
      <c r="T13" s="59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116</v>
      </c>
      <c r="E14" s="56" t="s">
        <v>114</v>
      </c>
      <c r="F14" s="55"/>
      <c r="G14" s="55">
        <v>12</v>
      </c>
      <c r="H14" s="55" t="s">
        <v>155</v>
      </c>
      <c r="I14" s="55" t="s">
        <v>171</v>
      </c>
      <c r="J14" s="55" t="s">
        <v>110</v>
      </c>
      <c r="K14" s="56" t="s">
        <v>172</v>
      </c>
      <c r="L14" s="56"/>
      <c r="M14" s="55">
        <v>12</v>
      </c>
      <c r="N14" s="55">
        <v>803</v>
      </c>
      <c r="O14" s="55" t="s">
        <v>173</v>
      </c>
      <c r="P14" s="55" t="s">
        <v>110</v>
      </c>
      <c r="Q14" s="62"/>
      <c r="R14" s="56" t="s">
        <v>148</v>
      </c>
      <c r="S14" s="58"/>
      <c r="T14" s="59"/>
    </row>
    <row r="15" spans="1:20" ht="24.95" customHeight="1">
      <c r="A15" s="55">
        <v>13</v>
      </c>
      <c r="B15" s="55" t="s">
        <v>119</v>
      </c>
      <c r="C15" s="55" t="s">
        <v>174</v>
      </c>
      <c r="D15" s="55" t="s">
        <v>110</v>
      </c>
      <c r="E15" s="56"/>
      <c r="F15" s="56" t="s">
        <v>148</v>
      </c>
      <c r="G15" s="55">
        <v>13</v>
      </c>
      <c r="H15" s="55" t="s">
        <v>155</v>
      </c>
      <c r="I15" s="55" t="s">
        <v>175</v>
      </c>
      <c r="J15" s="60" t="s">
        <v>121</v>
      </c>
      <c r="K15" s="56" t="s">
        <v>176</v>
      </c>
      <c r="L15" s="55"/>
      <c r="M15" s="55">
        <v>13</v>
      </c>
      <c r="N15" s="55">
        <v>804</v>
      </c>
      <c r="O15" s="67" t="s">
        <v>177</v>
      </c>
      <c r="P15" s="55" t="s">
        <v>116</v>
      </c>
      <c r="Q15" s="62" t="s">
        <v>164</v>
      </c>
      <c r="R15" s="55"/>
      <c r="S15" s="58"/>
      <c r="T15" s="59"/>
    </row>
    <row r="16" spans="1:20" ht="24.95" customHeight="1">
      <c r="A16" s="55">
        <v>14</v>
      </c>
      <c r="B16" s="55" t="s">
        <v>112</v>
      </c>
      <c r="C16" s="55" t="s">
        <v>178</v>
      </c>
      <c r="D16" s="55" t="s">
        <v>110</v>
      </c>
      <c r="E16" s="56" t="s">
        <v>111</v>
      </c>
      <c r="F16" s="56"/>
      <c r="G16" s="55">
        <v>14</v>
      </c>
      <c r="H16" s="55" t="s">
        <v>155</v>
      </c>
      <c r="I16" s="55" t="s">
        <v>179</v>
      </c>
      <c r="J16" s="60" t="s">
        <v>121</v>
      </c>
      <c r="K16" s="56" t="s">
        <v>180</v>
      </c>
      <c r="L16" s="55"/>
      <c r="M16" s="55">
        <v>14</v>
      </c>
      <c r="N16" s="55">
        <v>807</v>
      </c>
      <c r="O16" s="55" t="s">
        <v>181</v>
      </c>
      <c r="P16" s="55" t="s">
        <v>116</v>
      </c>
      <c r="Q16" s="56"/>
      <c r="R16" s="55"/>
      <c r="S16" s="58"/>
      <c r="T16" s="59"/>
    </row>
    <row r="17" spans="1:20" ht="24.95" customHeight="1">
      <c r="A17" s="55">
        <v>15</v>
      </c>
      <c r="B17" s="55" t="s">
        <v>182</v>
      </c>
      <c r="C17" s="55" t="s">
        <v>183</v>
      </c>
      <c r="D17" s="60" t="s">
        <v>121</v>
      </c>
      <c r="E17" s="56"/>
      <c r="F17" s="56"/>
      <c r="G17" s="55">
        <v>15</v>
      </c>
      <c r="H17" s="55" t="s">
        <v>161</v>
      </c>
      <c r="I17" s="65" t="s">
        <v>184</v>
      </c>
      <c r="J17" s="55" t="s">
        <v>110</v>
      </c>
      <c r="K17" s="56" t="s">
        <v>114</v>
      </c>
      <c r="L17" s="55"/>
      <c r="M17" s="55">
        <v>15</v>
      </c>
      <c r="N17" s="55">
        <v>810</v>
      </c>
      <c r="O17" s="55" t="s">
        <v>185</v>
      </c>
      <c r="P17" s="55" t="s">
        <v>116</v>
      </c>
      <c r="Q17" s="56"/>
      <c r="R17" s="55"/>
      <c r="S17" s="59"/>
      <c r="T17" s="59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62" t="s">
        <v>422</v>
      </c>
      <c r="F18" s="56"/>
      <c r="G18" s="55">
        <v>16</v>
      </c>
      <c r="H18" s="55" t="s">
        <v>155</v>
      </c>
      <c r="I18" s="65" t="s">
        <v>187</v>
      </c>
      <c r="J18" s="55" t="s">
        <v>110</v>
      </c>
      <c r="K18" s="56" t="s">
        <v>114</v>
      </c>
      <c r="L18" s="55"/>
      <c r="M18" s="55">
        <v>16</v>
      </c>
      <c r="N18" s="55">
        <v>811</v>
      </c>
      <c r="O18" s="67" t="s">
        <v>188</v>
      </c>
      <c r="P18" s="55" t="s">
        <v>116</v>
      </c>
      <c r="Q18" s="56" t="s">
        <v>114</v>
      </c>
      <c r="R18" s="56"/>
      <c r="S18" s="59"/>
      <c r="T18" s="59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62" t="s">
        <v>420</v>
      </c>
      <c r="F19" s="55"/>
      <c r="G19" s="55">
        <v>17</v>
      </c>
      <c r="H19" s="55" t="s">
        <v>155</v>
      </c>
      <c r="I19" s="55" t="s">
        <v>191</v>
      </c>
      <c r="J19" s="55" t="s">
        <v>116</v>
      </c>
      <c r="K19" s="56" t="s">
        <v>114</v>
      </c>
      <c r="L19" s="55"/>
      <c r="M19" s="55">
        <v>17</v>
      </c>
      <c r="N19" s="55">
        <v>812</v>
      </c>
      <c r="O19" s="55" t="s">
        <v>192</v>
      </c>
      <c r="P19" s="55" t="s">
        <v>116</v>
      </c>
      <c r="Q19" s="56"/>
      <c r="R19" s="55"/>
      <c r="S19" s="59"/>
      <c r="T19" s="59"/>
    </row>
    <row r="20" spans="1:20" ht="24.95" customHeight="1">
      <c r="A20" s="55">
        <v>18</v>
      </c>
      <c r="B20" s="55" t="s">
        <v>155</v>
      </c>
      <c r="C20" s="55" t="s">
        <v>193</v>
      </c>
      <c r="D20" s="60" t="s">
        <v>121</v>
      </c>
      <c r="E20" s="56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6"/>
      <c r="L20" s="56" t="s">
        <v>368</v>
      </c>
      <c r="M20" s="55">
        <v>18</v>
      </c>
      <c r="N20" s="68">
        <v>818</v>
      </c>
      <c r="O20" s="55" t="s">
        <v>195</v>
      </c>
      <c r="P20" s="55" t="s">
        <v>116</v>
      </c>
      <c r="Q20" s="56"/>
      <c r="R20" s="66" t="s">
        <v>400</v>
      </c>
      <c r="S20" s="16"/>
      <c r="T20" s="16"/>
    </row>
    <row r="21" spans="1:20" ht="24.95" customHeight="1">
      <c r="A21" s="55">
        <v>19</v>
      </c>
      <c r="B21" s="55" t="s">
        <v>112</v>
      </c>
      <c r="C21" s="55" t="s">
        <v>196</v>
      </c>
      <c r="D21" s="55" t="s">
        <v>110</v>
      </c>
      <c r="E21" s="56"/>
      <c r="F21" s="56" t="s">
        <v>126</v>
      </c>
      <c r="G21" s="55">
        <v>19</v>
      </c>
      <c r="H21" s="65">
        <v>910</v>
      </c>
      <c r="I21" s="55" t="s">
        <v>197</v>
      </c>
      <c r="J21" s="55" t="s">
        <v>110</v>
      </c>
      <c r="K21" s="56" t="s">
        <v>369</v>
      </c>
      <c r="L21" s="56"/>
      <c r="M21" s="55">
        <v>19</v>
      </c>
      <c r="N21" s="65">
        <v>909</v>
      </c>
      <c r="O21" s="55" t="s">
        <v>198</v>
      </c>
      <c r="P21" s="55" t="s">
        <v>116</v>
      </c>
      <c r="Q21" s="62" t="s">
        <v>387</v>
      </c>
      <c r="R21" s="56"/>
      <c r="S21" s="16"/>
      <c r="T21" s="16"/>
    </row>
    <row r="22" spans="1:20" ht="24.95" customHeight="1">
      <c r="A22" s="55">
        <v>20</v>
      </c>
      <c r="B22" s="55" t="s">
        <v>427</v>
      </c>
      <c r="C22" s="55" t="s">
        <v>428</v>
      </c>
      <c r="D22" s="60" t="s">
        <v>121</v>
      </c>
      <c r="E22" s="56" t="s">
        <v>429</v>
      </c>
      <c r="F22" s="56"/>
      <c r="G22" s="55">
        <v>20</v>
      </c>
      <c r="H22" s="55">
        <v>914</v>
      </c>
      <c r="I22" s="55" t="s">
        <v>200</v>
      </c>
      <c r="J22" s="55" t="s">
        <v>116</v>
      </c>
      <c r="K22" s="56"/>
      <c r="L22" s="56"/>
      <c r="M22" s="55">
        <v>20</v>
      </c>
      <c r="N22" s="55" t="s">
        <v>155</v>
      </c>
      <c r="O22" s="55" t="s">
        <v>201</v>
      </c>
      <c r="P22" s="60" t="s">
        <v>121</v>
      </c>
      <c r="Q22" s="56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0" t="s">
        <v>121</v>
      </c>
      <c r="E23" s="56"/>
      <c r="F23" s="56"/>
      <c r="G23" s="55">
        <v>21</v>
      </c>
      <c r="H23" s="55">
        <v>915</v>
      </c>
      <c r="I23" s="55" t="s">
        <v>203</v>
      </c>
      <c r="J23" s="55" t="s">
        <v>116</v>
      </c>
      <c r="K23" s="56" t="s">
        <v>370</v>
      </c>
      <c r="L23" s="55"/>
      <c r="M23" s="55">
        <v>21</v>
      </c>
      <c r="N23" s="68" t="s">
        <v>119</v>
      </c>
      <c r="O23" s="55" t="s">
        <v>204</v>
      </c>
      <c r="P23" s="55" t="s">
        <v>110</v>
      </c>
      <c r="Q23" s="56" t="s">
        <v>114</v>
      </c>
      <c r="R23" s="56"/>
      <c r="S23" s="16"/>
      <c r="T23" s="16"/>
    </row>
    <row r="24" spans="1:20" ht="24.95" customHeight="1">
      <c r="A24" s="55">
        <v>22</v>
      </c>
      <c r="B24" s="55" t="s">
        <v>161</v>
      </c>
      <c r="C24" s="55" t="s">
        <v>205</v>
      </c>
      <c r="D24" s="60" t="s">
        <v>121</v>
      </c>
      <c r="E24" s="56" t="s">
        <v>206</v>
      </c>
      <c r="F24" s="56" t="s">
        <v>207</v>
      </c>
      <c r="G24" s="55">
        <v>22</v>
      </c>
      <c r="H24" s="55">
        <v>916</v>
      </c>
      <c r="I24" s="55" t="s">
        <v>208</v>
      </c>
      <c r="J24" s="55" t="s">
        <v>116</v>
      </c>
      <c r="K24" s="62" t="s">
        <v>408</v>
      </c>
      <c r="L24" s="55"/>
      <c r="M24" s="55">
        <v>22</v>
      </c>
      <c r="N24" s="68" t="s">
        <v>119</v>
      </c>
      <c r="O24" s="55" t="s">
        <v>209</v>
      </c>
      <c r="P24" s="55" t="s">
        <v>110</v>
      </c>
      <c r="Q24" s="56" t="s">
        <v>114</v>
      </c>
      <c r="R24" s="55"/>
      <c r="S24" s="16"/>
      <c r="T24" s="16"/>
    </row>
    <row r="25" spans="1:20" ht="24.95" customHeight="1">
      <c r="A25" s="55">
        <v>23</v>
      </c>
      <c r="B25" s="55" t="s">
        <v>210</v>
      </c>
      <c r="C25" s="55" t="s">
        <v>211</v>
      </c>
      <c r="D25" s="60" t="s">
        <v>212</v>
      </c>
      <c r="E25" s="56"/>
      <c r="F25" s="63" t="s">
        <v>213</v>
      </c>
      <c r="G25" s="55">
        <v>23</v>
      </c>
      <c r="H25" s="65">
        <v>919</v>
      </c>
      <c r="I25" s="55" t="s">
        <v>214</v>
      </c>
      <c r="J25" s="55" t="s">
        <v>110</v>
      </c>
      <c r="K25" s="56" t="s">
        <v>370</v>
      </c>
      <c r="L25" s="64" t="s">
        <v>216</v>
      </c>
      <c r="M25" s="55">
        <v>23</v>
      </c>
      <c r="N25" s="67" t="s">
        <v>112</v>
      </c>
      <c r="O25" s="55" t="s">
        <v>217</v>
      </c>
      <c r="P25" s="55" t="s">
        <v>110</v>
      </c>
      <c r="Q25" s="56" t="s">
        <v>330</v>
      </c>
      <c r="R25" s="55"/>
      <c r="S25" s="16"/>
      <c r="T25" s="16"/>
    </row>
    <row r="26" spans="1:20" ht="24.95" customHeight="1">
      <c r="A26" s="95">
        <f>SUM(C26+I26+O26)</f>
        <v>67</v>
      </c>
      <c r="B26" s="95"/>
      <c r="C26" s="71">
        <f>COUNTA(C5:C25)</f>
        <v>21</v>
      </c>
      <c r="D26" s="95"/>
      <c r="E26" s="72">
        <f>COUNTA(E3:E22)</f>
        <v>11</v>
      </c>
      <c r="F26" s="73">
        <f>COUNTA(F3:F22)</f>
        <v>5</v>
      </c>
      <c r="G26" s="95"/>
      <c r="H26" s="95"/>
      <c r="I26" s="72">
        <f>COUNTA(I3:I25)</f>
        <v>23</v>
      </c>
      <c r="J26" s="95"/>
      <c r="K26" s="95">
        <f>COUNTA(K3:K23)</f>
        <v>18</v>
      </c>
      <c r="L26" s="95">
        <f>COUNTA(L3:L21)</f>
        <v>2</v>
      </c>
      <c r="M26" s="74"/>
      <c r="N26" s="75"/>
      <c r="O26" s="75">
        <f>COUNTA(O3:O25)</f>
        <v>23</v>
      </c>
      <c r="P26" s="75"/>
      <c r="Q26" s="95">
        <f>COUNTA(Q4:Q25)</f>
        <v>10</v>
      </c>
      <c r="R26" s="95">
        <f>COUNTA(R9:R19)</f>
        <v>2</v>
      </c>
      <c r="S26" s="16"/>
      <c r="T26" s="16"/>
    </row>
    <row r="27" spans="1:20" ht="24.95" customHeight="1">
      <c r="A27" s="76" t="s">
        <v>219</v>
      </c>
      <c r="B27" s="76" t="s">
        <v>339</v>
      </c>
      <c r="C27" s="76" t="s">
        <v>340</v>
      </c>
      <c r="D27" s="76" t="s">
        <v>341</v>
      </c>
      <c r="E27" s="77" t="s">
        <v>342</v>
      </c>
      <c r="F27" s="77" t="s">
        <v>343</v>
      </c>
      <c r="G27" s="76" t="s">
        <v>219</v>
      </c>
      <c r="H27" s="76" t="s">
        <v>339</v>
      </c>
      <c r="I27" s="76" t="s">
        <v>340</v>
      </c>
      <c r="J27" s="76" t="s">
        <v>341</v>
      </c>
      <c r="K27" s="77" t="s">
        <v>342</v>
      </c>
      <c r="L27" s="77" t="s">
        <v>343</v>
      </c>
      <c r="M27" s="76" t="s">
        <v>219</v>
      </c>
      <c r="N27" s="76" t="s">
        <v>339</v>
      </c>
      <c r="O27" s="76" t="s">
        <v>340</v>
      </c>
      <c r="P27" s="76" t="s">
        <v>341</v>
      </c>
      <c r="Q27" s="77" t="s">
        <v>342</v>
      </c>
      <c r="R27" s="76" t="s">
        <v>343</v>
      </c>
      <c r="T27" s="16"/>
    </row>
    <row r="28" spans="1:20" ht="24.95" customHeight="1">
      <c r="A28" s="78" t="s">
        <v>220</v>
      </c>
      <c r="B28" s="76" t="s">
        <v>92</v>
      </c>
      <c r="C28" s="76" t="s">
        <v>90</v>
      </c>
      <c r="D28" s="76" t="s">
        <v>89</v>
      </c>
      <c r="E28" s="76" t="s">
        <v>86</v>
      </c>
      <c r="F28" s="76" t="s">
        <v>92</v>
      </c>
      <c r="G28" s="78" t="s">
        <v>206</v>
      </c>
      <c r="H28" s="76" t="s">
        <v>92</v>
      </c>
      <c r="I28" s="76" t="s">
        <v>92</v>
      </c>
      <c r="J28" s="76" t="s">
        <v>89</v>
      </c>
      <c r="K28" s="76" t="s">
        <v>93</v>
      </c>
      <c r="L28" s="76" t="s">
        <v>89</v>
      </c>
      <c r="M28" s="78" t="s">
        <v>221</v>
      </c>
      <c r="N28" s="76" t="s">
        <v>93</v>
      </c>
      <c r="O28" s="76" t="s">
        <v>92</v>
      </c>
      <c r="P28" s="76" t="s">
        <v>93</v>
      </c>
      <c r="Q28" s="76" t="s">
        <v>92</v>
      </c>
      <c r="R28" s="76" t="s">
        <v>90</v>
      </c>
      <c r="S28" s="16"/>
      <c r="T28" s="16"/>
    </row>
    <row r="29" spans="1:20" s="79" customFormat="1" ht="24.95" customHeight="1">
      <c r="A29" s="17">
        <v>4</v>
      </c>
      <c r="B29" s="17">
        <v>2</v>
      </c>
      <c r="C29" s="17">
        <v>2</v>
      </c>
      <c r="D29" s="17">
        <v>2</v>
      </c>
      <c r="E29" s="17">
        <v>2</v>
      </c>
      <c r="F29" s="17">
        <v>2</v>
      </c>
      <c r="G29" s="17">
        <v>6</v>
      </c>
      <c r="H29" s="17">
        <v>3</v>
      </c>
      <c r="I29" s="17">
        <v>2</v>
      </c>
      <c r="J29" s="17">
        <v>4</v>
      </c>
      <c r="K29" s="17">
        <v>2</v>
      </c>
      <c r="L29" s="17">
        <v>2</v>
      </c>
      <c r="M29" s="17">
        <v>3</v>
      </c>
      <c r="N29" s="17">
        <v>2</v>
      </c>
      <c r="O29" s="17">
        <v>1</v>
      </c>
      <c r="P29" s="17">
        <v>2</v>
      </c>
      <c r="Q29" s="17">
        <v>1</v>
      </c>
      <c r="R29" s="17">
        <v>2</v>
      </c>
    </row>
    <row r="30" spans="1:20" s="79" customFormat="1" ht="24.95" customHeight="1">
      <c r="A30" s="80" t="s">
        <v>222</v>
      </c>
      <c r="B30" s="80" t="s">
        <v>223</v>
      </c>
      <c r="C30" s="80" t="s">
        <v>110</v>
      </c>
      <c r="D30" s="80" t="s">
        <v>114</v>
      </c>
      <c r="E30" s="81" t="s">
        <v>430</v>
      </c>
      <c r="F30" s="17"/>
      <c r="G30" s="17"/>
      <c r="H30" s="17"/>
      <c r="I30" s="17"/>
      <c r="J30" s="17"/>
      <c r="K30" s="17"/>
      <c r="L30" s="17"/>
      <c r="M30" s="82" t="s">
        <v>397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224</v>
      </c>
      <c r="B31" s="83" t="s">
        <v>225</v>
      </c>
      <c r="C31" s="80" t="s">
        <v>110</v>
      </c>
      <c r="D31" s="80" t="s">
        <v>114</v>
      </c>
      <c r="E31" s="81" t="s">
        <v>433</v>
      </c>
      <c r="F31" s="17"/>
      <c r="G31" s="17"/>
      <c r="H31" s="17"/>
      <c r="I31" s="17"/>
      <c r="J31" s="17"/>
      <c r="K31" s="17"/>
      <c r="L31" s="17"/>
      <c r="M31" s="82" t="s">
        <v>434</v>
      </c>
      <c r="N31" s="84" t="s">
        <v>228</v>
      </c>
      <c r="O31" s="17"/>
      <c r="P31" s="17"/>
      <c r="Q31" s="17"/>
      <c r="R31" s="17"/>
    </row>
    <row r="32" spans="1:20" s="79" customFormat="1" ht="24.95" customHeight="1">
      <c r="A32" s="80" t="s">
        <v>229</v>
      </c>
      <c r="B32" s="80" t="s">
        <v>230</v>
      </c>
      <c r="C32" s="80" t="s">
        <v>110</v>
      </c>
      <c r="D32" s="80" t="s">
        <v>148</v>
      </c>
      <c r="E32" s="81" t="s">
        <v>393</v>
      </c>
      <c r="F32" s="17"/>
      <c r="G32" s="17"/>
      <c r="H32" s="17"/>
      <c r="I32" s="17"/>
      <c r="J32" s="17"/>
      <c r="K32" s="17"/>
      <c r="L32" s="17"/>
      <c r="M32" s="82" t="s">
        <v>394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129</v>
      </c>
      <c r="B33" s="80" t="s">
        <v>130</v>
      </c>
      <c r="C33" s="80" t="s">
        <v>110</v>
      </c>
      <c r="D33" s="80" t="s">
        <v>114</v>
      </c>
      <c r="E33" s="81" t="s">
        <v>398</v>
      </c>
      <c r="F33" s="17"/>
      <c r="G33" s="17"/>
      <c r="H33" s="17"/>
      <c r="I33" s="17"/>
      <c r="J33" s="17"/>
      <c r="K33" s="17"/>
      <c r="L33" s="17"/>
      <c r="M33" s="82" t="s">
        <v>397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110</v>
      </c>
      <c r="D34" s="80" t="s">
        <v>126</v>
      </c>
      <c r="E34" s="81" t="s">
        <v>396</v>
      </c>
      <c r="F34" s="84"/>
      <c r="G34" s="80"/>
      <c r="H34" s="80"/>
      <c r="I34" s="80"/>
      <c r="J34" s="80"/>
      <c r="K34" s="80"/>
      <c r="L34" s="80"/>
      <c r="M34" s="82" t="s">
        <v>397</v>
      </c>
      <c r="N34" s="84"/>
      <c r="O34" s="85"/>
      <c r="S34" s="16"/>
      <c r="T34" s="16"/>
    </row>
    <row r="35" spans="1:21" ht="24.95" customHeight="1">
      <c r="A35" s="80" t="s">
        <v>144</v>
      </c>
      <c r="B35" s="86" t="s">
        <v>235</v>
      </c>
      <c r="C35" s="80" t="s">
        <v>110</v>
      </c>
      <c r="D35" s="80" t="s">
        <v>148</v>
      </c>
      <c r="E35" s="81" t="s">
        <v>406</v>
      </c>
      <c r="F35" s="17"/>
      <c r="G35" s="17"/>
      <c r="H35" s="17"/>
      <c r="I35" s="17"/>
      <c r="J35" s="17"/>
      <c r="K35" s="17"/>
      <c r="L35" s="17"/>
      <c r="M35" s="82" t="s">
        <v>407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110</v>
      </c>
      <c r="D36" s="80" t="s">
        <v>114</v>
      </c>
      <c r="E36" s="81" t="s">
        <v>238</v>
      </c>
      <c r="F36" s="80"/>
      <c r="G36" s="80"/>
      <c r="H36" s="80"/>
      <c r="I36" s="80"/>
      <c r="J36" s="80"/>
      <c r="K36" s="80"/>
      <c r="L36" s="80"/>
      <c r="M36" s="82" t="s">
        <v>239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240</v>
      </c>
      <c r="B37" s="80" t="s">
        <v>241</v>
      </c>
      <c r="C37" s="80" t="s">
        <v>110</v>
      </c>
      <c r="D37" s="82" t="s">
        <v>242</v>
      </c>
      <c r="E37" s="81" t="s">
        <v>414</v>
      </c>
      <c r="F37" s="80"/>
      <c r="G37" s="80"/>
      <c r="H37" s="80"/>
      <c r="I37" s="80"/>
      <c r="J37" s="80"/>
      <c r="K37" s="80"/>
      <c r="L37" s="87"/>
      <c r="M37" s="84"/>
      <c r="N37" s="80"/>
      <c r="O37" s="82" t="s">
        <v>415</v>
      </c>
      <c r="P37" s="80"/>
      <c r="Q37" s="80"/>
      <c r="R37" s="80"/>
      <c r="S37" s="16"/>
      <c r="T37" s="16"/>
    </row>
    <row r="38" spans="1:21" s="80" customFormat="1" ht="24.95" customHeight="1">
      <c r="A38" s="80" t="s">
        <v>165</v>
      </c>
      <c r="B38" s="86" t="s">
        <v>245</v>
      </c>
      <c r="C38" s="80" t="s">
        <v>110</v>
      </c>
      <c r="D38" s="80" t="s">
        <v>114</v>
      </c>
      <c r="E38" s="81" t="s">
        <v>388</v>
      </c>
      <c r="F38" s="17"/>
      <c r="G38" s="17"/>
      <c r="H38" s="17"/>
      <c r="I38" s="17"/>
      <c r="J38" s="17"/>
      <c r="K38" s="17"/>
      <c r="L38" s="17"/>
      <c r="M38" s="82" t="s">
        <v>234</v>
      </c>
      <c r="N38" s="84"/>
      <c r="T38" s="88"/>
      <c r="U38" s="88"/>
    </row>
    <row r="39" spans="1:21" s="80" customFormat="1" ht="24.95" customHeight="1">
      <c r="A39" s="80" t="s">
        <v>165</v>
      </c>
      <c r="B39" s="80" t="s">
        <v>246</v>
      </c>
      <c r="C39" s="80" t="s">
        <v>110</v>
      </c>
      <c r="D39" s="80" t="s">
        <v>114</v>
      </c>
      <c r="E39" s="81" t="s">
        <v>380</v>
      </c>
      <c r="F39" s="17"/>
      <c r="G39" s="17"/>
      <c r="H39" s="17"/>
      <c r="I39" s="17"/>
      <c r="J39" s="17"/>
      <c r="K39" s="17"/>
      <c r="L39" s="17"/>
      <c r="M39" s="82" t="s">
        <v>271</v>
      </c>
      <c r="N39" s="84"/>
      <c r="T39" s="88"/>
      <c r="U39" s="88"/>
    </row>
    <row r="40" spans="1:21" s="80" customFormat="1" ht="24.95" customHeight="1">
      <c r="A40" s="80" t="s">
        <v>119</v>
      </c>
      <c r="B40" s="80" t="s">
        <v>248</v>
      </c>
      <c r="C40" s="80" t="s">
        <v>110</v>
      </c>
      <c r="D40" s="80" t="s">
        <v>148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119</v>
      </c>
      <c r="B41" s="80" t="s">
        <v>249</v>
      </c>
      <c r="C41" s="80" t="s">
        <v>110</v>
      </c>
      <c r="D41" s="80" t="s">
        <v>250</v>
      </c>
      <c r="E41" s="81" t="s">
        <v>251</v>
      </c>
      <c r="M41" s="82" t="s">
        <v>252</v>
      </c>
      <c r="N41" s="81"/>
      <c r="T41" s="88"/>
      <c r="U41" s="88"/>
    </row>
    <row r="42" spans="1:21" s="80" customFormat="1" ht="24.95" customHeight="1">
      <c r="A42" s="80" t="s">
        <v>182</v>
      </c>
      <c r="B42" s="80" t="s">
        <v>253</v>
      </c>
      <c r="C42" s="80" t="s">
        <v>110</v>
      </c>
      <c r="D42" s="80" t="s">
        <v>254</v>
      </c>
      <c r="E42" s="81" t="s">
        <v>423</v>
      </c>
      <c r="N42" s="81"/>
      <c r="Q42" s="82" t="s">
        <v>424</v>
      </c>
      <c r="T42" s="88"/>
      <c r="U42" s="88"/>
    </row>
    <row r="43" spans="1:21" s="80" customFormat="1" ht="24.95" customHeight="1">
      <c r="A43" s="80" t="s">
        <v>255</v>
      </c>
      <c r="B43" s="80" t="s">
        <v>256</v>
      </c>
      <c r="C43" s="80" t="s">
        <v>110</v>
      </c>
      <c r="D43" s="80" t="s">
        <v>114</v>
      </c>
      <c r="E43" s="81" t="s">
        <v>418</v>
      </c>
      <c r="F43" s="84"/>
      <c r="M43" s="82" t="s">
        <v>419</v>
      </c>
      <c r="N43" s="84"/>
      <c r="S43" s="88"/>
      <c r="T43" s="88"/>
    </row>
    <row r="44" spans="1:21" s="80" customFormat="1" ht="24.95" customHeight="1">
      <c r="A44" s="80" t="s">
        <v>119</v>
      </c>
      <c r="B44" s="80" t="s">
        <v>257</v>
      </c>
      <c r="C44" s="80" t="s">
        <v>110</v>
      </c>
      <c r="D44" s="80" t="s">
        <v>148</v>
      </c>
      <c r="E44" s="81" t="s">
        <v>416</v>
      </c>
      <c r="F44" s="84"/>
      <c r="M44" s="82" t="s">
        <v>391</v>
      </c>
      <c r="N44" s="84"/>
      <c r="S44" s="88"/>
      <c r="T44" s="88"/>
    </row>
    <row r="45" spans="1:21" s="80" customFormat="1" ht="24.95" customHeight="1">
      <c r="A45" s="80" t="s">
        <v>119</v>
      </c>
      <c r="B45" s="80" t="s">
        <v>260</v>
      </c>
      <c r="C45" s="80" t="s">
        <v>110</v>
      </c>
      <c r="D45" s="80" t="s">
        <v>114</v>
      </c>
      <c r="E45" s="81" t="s">
        <v>417</v>
      </c>
      <c r="K45" s="87"/>
      <c r="L45" s="82"/>
      <c r="M45" s="82" t="s">
        <v>259</v>
      </c>
      <c r="T45" s="88"/>
      <c r="U45" s="88"/>
    </row>
    <row r="46" spans="1:21" s="80" customFormat="1" ht="24.95" customHeight="1">
      <c r="A46" s="80" t="s">
        <v>119</v>
      </c>
      <c r="B46" s="80" t="s">
        <v>262</v>
      </c>
      <c r="C46" s="80" t="s">
        <v>110</v>
      </c>
      <c r="D46" s="80" t="s">
        <v>114</v>
      </c>
      <c r="E46" s="81" t="s">
        <v>426</v>
      </c>
      <c r="K46" s="87"/>
      <c r="L46" s="82"/>
      <c r="M46" s="82" t="s">
        <v>391</v>
      </c>
      <c r="T46" s="88"/>
      <c r="U46" s="88"/>
    </row>
    <row r="47" spans="1:21" s="80" customFormat="1" ht="24.95" customHeight="1">
      <c r="A47" s="80" t="s">
        <v>119</v>
      </c>
      <c r="B47" s="80" t="s">
        <v>263</v>
      </c>
      <c r="C47" s="80" t="s">
        <v>110</v>
      </c>
      <c r="D47" s="80" t="s">
        <v>111</v>
      </c>
      <c r="E47" s="81"/>
      <c r="K47" s="87"/>
      <c r="L47" s="82"/>
      <c r="M47" s="82"/>
      <c r="N47" s="81" t="s">
        <v>60</v>
      </c>
      <c r="T47" s="88"/>
      <c r="U47" s="88"/>
    </row>
    <row r="48" spans="1:21" ht="24.95" customHeight="1">
      <c r="A48" s="80" t="s">
        <v>264</v>
      </c>
      <c r="B48" s="83" t="s">
        <v>265</v>
      </c>
      <c r="C48" s="80" t="s">
        <v>110</v>
      </c>
      <c r="D48" s="80" t="s">
        <v>266</v>
      </c>
      <c r="E48" s="81" t="s">
        <v>435</v>
      </c>
      <c r="F48" s="17"/>
      <c r="G48" s="17"/>
      <c r="H48" s="17"/>
      <c r="I48" s="17"/>
      <c r="J48" s="17"/>
      <c r="K48" s="17"/>
      <c r="L48" s="17"/>
      <c r="M48" s="82" t="s">
        <v>391</v>
      </c>
      <c r="N48" s="84" t="s">
        <v>268</v>
      </c>
      <c r="O48" s="80"/>
      <c r="P48" s="80"/>
      <c r="Q48" s="80"/>
      <c r="R48" s="80"/>
      <c r="S48" s="16"/>
      <c r="T48" s="16"/>
    </row>
    <row r="49" spans="1:21" s="80" customFormat="1" ht="24.95" customHeight="1">
      <c r="A49" s="80" t="s">
        <v>119</v>
      </c>
      <c r="B49" s="80" t="s">
        <v>269</v>
      </c>
      <c r="C49" s="80" t="s">
        <v>110</v>
      </c>
      <c r="D49" s="80" t="s">
        <v>114</v>
      </c>
      <c r="E49" s="81" t="s">
        <v>412</v>
      </c>
      <c r="M49" s="82" t="s">
        <v>239</v>
      </c>
      <c r="N49" s="81"/>
      <c r="T49" s="88"/>
      <c r="U49" s="88"/>
    </row>
    <row r="50" spans="1:21" ht="24.95" customHeight="1">
      <c r="A50" s="80" t="s">
        <v>119</v>
      </c>
      <c r="B50" s="83" t="s">
        <v>272</v>
      </c>
      <c r="C50" s="80" t="s">
        <v>110</v>
      </c>
      <c r="D50" s="80" t="s">
        <v>273</v>
      </c>
      <c r="E50" s="81" t="s">
        <v>356</v>
      </c>
      <c r="F50" s="80"/>
      <c r="G50" s="80"/>
      <c r="H50" s="89"/>
      <c r="I50" s="80"/>
      <c r="J50" s="80"/>
      <c r="K50" s="80"/>
      <c r="L50" s="87"/>
      <c r="M50" s="80"/>
      <c r="N50" s="80"/>
      <c r="O50" s="80"/>
      <c r="P50" s="82" t="s">
        <v>357</v>
      </c>
      <c r="Q50" s="81" t="s">
        <v>60</v>
      </c>
      <c r="R50" s="80"/>
    </row>
    <row r="51" spans="1:21" ht="24.95" customHeight="1">
      <c r="A51" s="80" t="s">
        <v>155</v>
      </c>
      <c r="B51" s="80" t="s">
        <v>274</v>
      </c>
      <c r="C51" s="83" t="s">
        <v>121</v>
      </c>
      <c r="D51" s="80" t="s">
        <v>157</v>
      </c>
      <c r="E51" s="81" t="s">
        <v>436</v>
      </c>
      <c r="F51" s="80"/>
      <c r="G51" s="80"/>
      <c r="H51" s="80"/>
      <c r="I51" s="80"/>
      <c r="J51" s="80"/>
      <c r="K51" s="80"/>
      <c r="L51" s="87"/>
      <c r="M51" s="82"/>
      <c r="N51" s="81"/>
      <c r="O51" s="80"/>
      <c r="P51" s="80"/>
      <c r="Q51" s="80"/>
      <c r="R51" s="80"/>
    </row>
    <row r="52" spans="1:21" ht="24.95" customHeight="1">
      <c r="A52" s="80" t="s">
        <v>155</v>
      </c>
      <c r="B52" s="80" t="s">
        <v>276</v>
      </c>
      <c r="C52" s="80" t="s">
        <v>110</v>
      </c>
      <c r="D52" s="80" t="s">
        <v>111</v>
      </c>
      <c r="E52" s="81"/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155</v>
      </c>
      <c r="B53" s="80" t="s">
        <v>277</v>
      </c>
      <c r="C53" s="80" t="s">
        <v>110</v>
      </c>
      <c r="D53" s="80" t="s">
        <v>111</v>
      </c>
      <c r="E53" s="81"/>
      <c r="F53" s="80"/>
      <c r="G53" s="80"/>
      <c r="H53" s="80"/>
      <c r="I53" s="80"/>
      <c r="J53" s="80"/>
      <c r="K53" s="80"/>
      <c r="L53" s="87"/>
      <c r="M53" s="82"/>
      <c r="N53" s="81" t="s">
        <v>60</v>
      </c>
      <c r="O53" s="80"/>
      <c r="P53" s="80"/>
      <c r="Q53" s="80"/>
      <c r="R53" s="80"/>
    </row>
    <row r="54" spans="1:21" ht="24.95" customHeight="1">
      <c r="A54" s="80" t="s">
        <v>155</v>
      </c>
      <c r="B54" s="80" t="s">
        <v>278</v>
      </c>
      <c r="C54" s="80" t="s">
        <v>110</v>
      </c>
      <c r="D54" s="80" t="s">
        <v>279</v>
      </c>
      <c r="E54" s="81" t="s">
        <v>280</v>
      </c>
      <c r="F54" s="84"/>
      <c r="G54" s="80"/>
      <c r="H54" s="80"/>
      <c r="I54" s="80"/>
      <c r="J54" s="80"/>
      <c r="K54" s="80"/>
      <c r="L54" s="80"/>
      <c r="M54" s="81"/>
      <c r="N54" s="80"/>
      <c r="O54" s="80"/>
      <c r="P54" s="82" t="s">
        <v>281</v>
      </c>
      <c r="Q54" s="80"/>
      <c r="R54" s="80"/>
    </row>
    <row r="55" spans="1:21" ht="24.95" customHeight="1">
      <c r="A55" s="80" t="s">
        <v>155</v>
      </c>
      <c r="B55" s="80" t="s">
        <v>282</v>
      </c>
      <c r="C55" s="83" t="s">
        <v>121</v>
      </c>
      <c r="D55" s="80" t="s">
        <v>283</v>
      </c>
      <c r="E55" s="81" t="s">
        <v>284</v>
      </c>
      <c r="F55" s="84"/>
      <c r="G55" s="80"/>
      <c r="H55" s="80"/>
      <c r="I55" s="80"/>
      <c r="J55" s="80"/>
      <c r="K55" s="80"/>
      <c r="L55" s="80"/>
      <c r="M55" s="82"/>
      <c r="N55" s="81"/>
      <c r="O55" s="80"/>
      <c r="P55" s="80"/>
      <c r="Q55" s="80"/>
      <c r="R55" s="80"/>
    </row>
    <row r="56" spans="1:21" ht="24.95" customHeight="1">
      <c r="A56" s="80" t="s">
        <v>155</v>
      </c>
      <c r="B56" s="80" t="s">
        <v>285</v>
      </c>
      <c r="C56" s="83" t="s">
        <v>121</v>
      </c>
      <c r="D56" s="80" t="s">
        <v>180</v>
      </c>
      <c r="E56" s="81" t="s">
        <v>286</v>
      </c>
      <c r="F56" s="80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155</v>
      </c>
      <c r="B57" s="80" t="s">
        <v>287</v>
      </c>
      <c r="C57" s="83" t="s">
        <v>121</v>
      </c>
      <c r="D57" s="80" t="s">
        <v>288</v>
      </c>
      <c r="E57" s="81" t="s">
        <v>377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155</v>
      </c>
      <c r="B58" s="80" t="s">
        <v>289</v>
      </c>
      <c r="C58" s="80" t="s">
        <v>110</v>
      </c>
      <c r="D58" s="80" t="s">
        <v>114</v>
      </c>
      <c r="E58" s="81">
        <v>45077</v>
      </c>
      <c r="F58" s="80"/>
      <c r="G58" s="80"/>
      <c r="H58" s="80"/>
      <c r="I58" s="80"/>
      <c r="J58" s="80"/>
      <c r="K58" s="80"/>
      <c r="L58" s="80"/>
      <c r="M58" s="82" t="s">
        <v>247</v>
      </c>
      <c r="N58" s="81"/>
      <c r="O58" s="80"/>
      <c r="P58" s="80"/>
      <c r="Q58" s="80"/>
      <c r="R58" s="80"/>
    </row>
    <row r="59" spans="1:21" ht="24.95" customHeight="1">
      <c r="A59" s="80" t="s">
        <v>155</v>
      </c>
      <c r="B59" s="80" t="s">
        <v>290</v>
      </c>
      <c r="C59" s="80" t="s">
        <v>110</v>
      </c>
      <c r="D59" s="80" t="s">
        <v>114</v>
      </c>
      <c r="E59" s="81"/>
      <c r="F59" s="80"/>
      <c r="G59" s="80"/>
      <c r="H59" s="80"/>
      <c r="I59" s="80"/>
      <c r="J59" s="80"/>
      <c r="K59" s="80"/>
      <c r="L59" s="80"/>
      <c r="M59" s="82"/>
      <c r="N59" s="81"/>
      <c r="O59" s="80"/>
      <c r="P59" s="80"/>
      <c r="Q59" s="80"/>
      <c r="R59" s="80"/>
    </row>
    <row r="60" spans="1:21" ht="24.95" customHeight="1">
      <c r="A60" s="80" t="s">
        <v>155</v>
      </c>
      <c r="B60" s="80" t="s">
        <v>291</v>
      </c>
      <c r="C60" s="80" t="s">
        <v>110</v>
      </c>
      <c r="D60" s="80" t="s">
        <v>114</v>
      </c>
      <c r="E60" s="81"/>
      <c r="F60" s="80"/>
      <c r="G60" s="80"/>
      <c r="H60" s="80"/>
      <c r="I60" s="80"/>
      <c r="J60" s="80"/>
      <c r="K60" s="80"/>
      <c r="L60" s="80"/>
      <c r="M60" s="82"/>
      <c r="N60" s="81" t="s">
        <v>60</v>
      </c>
      <c r="O60" s="80"/>
      <c r="P60" s="80"/>
      <c r="Q60" s="80"/>
      <c r="R60" s="80"/>
    </row>
    <row r="61" spans="1:21" ht="24.95" customHeight="1">
      <c r="A61" s="80" t="s">
        <v>155</v>
      </c>
      <c r="B61" s="80" t="s">
        <v>292</v>
      </c>
      <c r="C61" s="83" t="s">
        <v>121</v>
      </c>
      <c r="D61" s="80" t="s">
        <v>202</v>
      </c>
      <c r="E61" s="81" t="s">
        <v>293</v>
      </c>
      <c r="F61" s="80"/>
      <c r="G61" s="80"/>
      <c r="H61" s="80"/>
      <c r="I61" s="80"/>
      <c r="J61" s="80"/>
      <c r="K61" s="80"/>
      <c r="L61" s="80"/>
      <c r="M61" s="82"/>
      <c r="N61" s="81"/>
      <c r="O61" s="80"/>
      <c r="P61" s="80"/>
      <c r="Q61" s="80"/>
      <c r="R61" s="80"/>
    </row>
    <row r="62" spans="1:21" ht="24.95" customHeight="1">
      <c r="A62" s="80" t="s">
        <v>119</v>
      </c>
      <c r="B62" s="80" t="s">
        <v>294</v>
      </c>
      <c r="C62" s="80" t="s">
        <v>110</v>
      </c>
      <c r="D62" s="90" t="s">
        <v>114</v>
      </c>
      <c r="E62" s="81"/>
      <c r="F62" s="84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119</v>
      </c>
      <c r="B63" s="80" t="s">
        <v>209</v>
      </c>
      <c r="C63" s="80" t="s">
        <v>110</v>
      </c>
      <c r="D63" s="80" t="s">
        <v>111</v>
      </c>
      <c r="E63" s="81" t="s">
        <v>363</v>
      </c>
      <c r="F63" s="80"/>
      <c r="G63" s="80"/>
      <c r="H63" s="80"/>
      <c r="I63" s="80"/>
      <c r="J63" s="80"/>
      <c r="K63" s="80"/>
      <c r="L63" s="80"/>
      <c r="M63" s="82" t="s">
        <v>267</v>
      </c>
      <c r="N63" s="81"/>
      <c r="O63" s="80"/>
      <c r="P63" s="80"/>
      <c r="Q63" s="80"/>
      <c r="R63" s="80"/>
    </row>
    <row r="64" spans="1:21" ht="24.95" customHeight="1">
      <c r="A64" s="80" t="s">
        <v>119</v>
      </c>
      <c r="B64" s="80" t="s">
        <v>217</v>
      </c>
      <c r="C64" s="80" t="s">
        <v>110</v>
      </c>
      <c r="D64" s="80" t="s">
        <v>295</v>
      </c>
      <c r="E64" s="81" t="s">
        <v>296</v>
      </c>
      <c r="F64" s="80"/>
      <c r="G64" s="80"/>
      <c r="H64" s="80"/>
      <c r="I64" s="80"/>
      <c r="J64" s="80"/>
      <c r="K64" s="80"/>
      <c r="L64" s="80"/>
      <c r="M64" s="82"/>
      <c r="N64" s="81"/>
      <c r="O64" s="80"/>
      <c r="P64" s="80"/>
      <c r="Q64" s="80"/>
      <c r="R64" s="80"/>
    </row>
    <row r="65" spans="1:21" s="80" customFormat="1" ht="24.95" customHeight="1">
      <c r="A65" s="80">
        <v>701</v>
      </c>
      <c r="B65" s="80" t="s">
        <v>297</v>
      </c>
      <c r="C65" s="95" t="s">
        <v>110</v>
      </c>
      <c r="D65" s="90" t="s">
        <v>114</v>
      </c>
      <c r="E65" s="81">
        <v>44979</v>
      </c>
      <c r="M65" s="82" t="s">
        <v>247</v>
      </c>
      <c r="N65" s="81" t="s">
        <v>298</v>
      </c>
      <c r="T65" s="88"/>
      <c r="U65" s="88"/>
    </row>
    <row r="66" spans="1:21" ht="24.95" customHeight="1">
      <c r="A66" s="80">
        <v>706</v>
      </c>
      <c r="B66" s="80" t="s">
        <v>299</v>
      </c>
      <c r="C66" s="80" t="s">
        <v>110</v>
      </c>
      <c r="D66" s="90" t="s">
        <v>300</v>
      </c>
      <c r="E66" s="81" t="s">
        <v>301</v>
      </c>
      <c r="F66" s="84"/>
      <c r="G66" s="80"/>
      <c r="H66" s="80"/>
      <c r="I66" s="80"/>
      <c r="J66" s="80"/>
      <c r="K66" s="80"/>
      <c r="L66" s="80"/>
      <c r="M66" s="82" t="s">
        <v>302</v>
      </c>
      <c r="N66" s="84"/>
      <c r="O66" s="85"/>
      <c r="P66" s="80"/>
      <c r="Q66" s="80"/>
      <c r="R66" s="80"/>
      <c r="S66" s="16"/>
      <c r="T66" s="16"/>
    </row>
    <row r="67" spans="1:21" ht="24.95" customHeight="1">
      <c r="A67" s="80">
        <v>708</v>
      </c>
      <c r="B67" s="80" t="s">
        <v>303</v>
      </c>
      <c r="C67" s="80" t="s">
        <v>110</v>
      </c>
      <c r="D67" s="80" t="s">
        <v>304</v>
      </c>
      <c r="E67" s="81" t="s">
        <v>305</v>
      </c>
      <c r="F67" s="84"/>
      <c r="G67" s="80"/>
      <c r="H67" s="80"/>
      <c r="I67" s="80"/>
      <c r="J67" s="80"/>
      <c r="K67" s="80"/>
      <c r="L67" s="80"/>
      <c r="M67" s="82"/>
      <c r="N67" s="84"/>
      <c r="O67" s="85"/>
      <c r="P67" s="80"/>
      <c r="Q67" s="80"/>
      <c r="R67" s="80"/>
      <c r="S67" s="16"/>
      <c r="T67" s="16"/>
    </row>
    <row r="68" spans="1:21" ht="24.95" customHeight="1">
      <c r="A68" s="80">
        <v>710</v>
      </c>
      <c r="B68" s="80" t="s">
        <v>306</v>
      </c>
      <c r="C68" s="80" t="s">
        <v>110</v>
      </c>
      <c r="D68" s="80" t="s">
        <v>114</v>
      </c>
      <c r="E68" s="81" t="s">
        <v>307</v>
      </c>
      <c r="F68" s="80"/>
      <c r="G68" s="80"/>
      <c r="H68" s="80"/>
      <c r="I68" s="80"/>
      <c r="J68" s="80"/>
      <c r="K68" s="80"/>
      <c r="L68" s="80"/>
      <c r="M68" s="82" t="s">
        <v>234</v>
      </c>
      <c r="N68" s="81"/>
      <c r="O68" s="85"/>
      <c r="P68" s="80"/>
      <c r="Q68" s="80"/>
      <c r="R68" s="80"/>
      <c r="S68" s="16"/>
      <c r="T68" s="16"/>
    </row>
    <row r="69" spans="1:21" s="80" customFormat="1" ht="24.95" customHeight="1">
      <c r="A69" s="80">
        <v>713</v>
      </c>
      <c r="B69" s="80" t="s">
        <v>308</v>
      </c>
      <c r="C69" s="80" t="s">
        <v>110</v>
      </c>
      <c r="D69" s="80" t="s">
        <v>148</v>
      </c>
      <c r="E69" s="81">
        <v>44999</v>
      </c>
      <c r="M69" s="82" t="s">
        <v>247</v>
      </c>
      <c r="T69" s="88"/>
      <c r="U69" s="88"/>
    </row>
    <row r="70" spans="1:21" s="80" customFormat="1" ht="24.95" customHeight="1">
      <c r="A70" s="80">
        <v>714</v>
      </c>
      <c r="B70" s="80" t="s">
        <v>309</v>
      </c>
      <c r="C70" s="83" t="s">
        <v>121</v>
      </c>
      <c r="D70" s="90" t="s">
        <v>114</v>
      </c>
      <c r="E70" s="91" t="s">
        <v>310</v>
      </c>
      <c r="M70" s="82"/>
      <c r="S70" s="88"/>
      <c r="T70" s="88"/>
    </row>
    <row r="71" spans="1:21" ht="24.95" customHeight="1">
      <c r="A71" s="80">
        <v>715</v>
      </c>
      <c r="B71" s="80" t="s">
        <v>311</v>
      </c>
      <c r="C71" s="80" t="s">
        <v>110</v>
      </c>
      <c r="D71" s="80" t="s">
        <v>114</v>
      </c>
      <c r="E71" s="81"/>
      <c r="F71" s="80"/>
      <c r="G71" s="80"/>
      <c r="H71" s="80"/>
      <c r="I71" s="80"/>
      <c r="J71" s="80"/>
      <c r="K71" s="80"/>
      <c r="L71" s="80"/>
      <c r="M71" s="82"/>
      <c r="N71" s="81"/>
      <c r="O71" s="80"/>
      <c r="P71" s="80"/>
      <c r="Q71" s="80"/>
      <c r="R71" s="80"/>
    </row>
    <row r="72" spans="1:21" s="80" customFormat="1" ht="24.95" customHeight="1">
      <c r="A72" s="80">
        <v>801</v>
      </c>
      <c r="B72" s="80" t="s">
        <v>163</v>
      </c>
      <c r="C72" s="95" t="s">
        <v>110</v>
      </c>
      <c r="D72" s="80" t="s">
        <v>312</v>
      </c>
      <c r="E72" s="81" t="s">
        <v>313</v>
      </c>
      <c r="F72" s="84"/>
      <c r="M72" s="82"/>
      <c r="N72" s="81"/>
      <c r="T72" s="88"/>
      <c r="U72" s="88"/>
    </row>
    <row r="73" spans="1:21" s="80" customFormat="1" ht="24.95" customHeight="1">
      <c r="A73" s="80">
        <v>803</v>
      </c>
      <c r="B73" s="80" t="s">
        <v>314</v>
      </c>
      <c r="C73" s="95" t="s">
        <v>110</v>
      </c>
      <c r="D73" s="80" t="s">
        <v>148</v>
      </c>
      <c r="E73" s="81">
        <v>45072</v>
      </c>
      <c r="L73" s="87"/>
      <c r="M73" s="82" t="s">
        <v>247</v>
      </c>
      <c r="N73" s="81" t="s">
        <v>315</v>
      </c>
      <c r="T73" s="88"/>
      <c r="U73" s="88"/>
    </row>
    <row r="74" spans="1:21" ht="24.95" customHeight="1">
      <c r="A74" s="80">
        <v>804</v>
      </c>
      <c r="B74" s="80" t="s">
        <v>316</v>
      </c>
      <c r="C74" s="80" t="s">
        <v>110</v>
      </c>
      <c r="D74" s="80" t="s">
        <v>312</v>
      </c>
      <c r="E74" s="81" t="s">
        <v>317</v>
      </c>
      <c r="F74" s="84"/>
      <c r="G74" s="80"/>
      <c r="H74" s="80"/>
      <c r="I74" s="80"/>
      <c r="J74" s="80"/>
      <c r="K74" s="80"/>
      <c r="L74" s="80"/>
      <c r="M74" s="82"/>
      <c r="N74" s="81"/>
      <c r="O74" s="80"/>
      <c r="T74" s="16"/>
    </row>
    <row r="75" spans="1:21" ht="24.95" customHeight="1">
      <c r="A75" s="80">
        <v>811</v>
      </c>
      <c r="B75" s="80" t="s">
        <v>318</v>
      </c>
      <c r="C75" s="80" t="s">
        <v>110</v>
      </c>
      <c r="D75" s="82" t="s">
        <v>114</v>
      </c>
      <c r="E75" s="81"/>
      <c r="F75" s="80"/>
      <c r="G75" s="80"/>
      <c r="H75" s="80"/>
      <c r="I75" s="80"/>
      <c r="J75" s="80"/>
      <c r="K75" s="80"/>
      <c r="L75" s="87"/>
      <c r="M75" s="82"/>
      <c r="N75" s="81"/>
      <c r="O75" s="80"/>
      <c r="T75" s="16"/>
    </row>
    <row r="76" spans="1:21" s="92" customFormat="1" ht="24.95" customHeight="1">
      <c r="A76" s="80">
        <v>818</v>
      </c>
      <c r="B76" s="80" t="s">
        <v>319</v>
      </c>
      <c r="C76" s="80" t="s">
        <v>110</v>
      </c>
      <c r="D76" s="80" t="s">
        <v>114</v>
      </c>
      <c r="E76" s="81" t="s">
        <v>320</v>
      </c>
      <c r="F76" s="80"/>
      <c r="G76" s="80"/>
      <c r="H76" s="80"/>
      <c r="I76" s="80"/>
      <c r="J76" s="80"/>
      <c r="K76" s="80"/>
      <c r="L76" s="80"/>
      <c r="M76" s="82" t="s">
        <v>239</v>
      </c>
      <c r="N76" s="81"/>
      <c r="S76" s="80"/>
    </row>
    <row r="77" spans="1:21" s="92" customFormat="1" ht="24.95" customHeight="1">
      <c r="A77" s="80">
        <v>908</v>
      </c>
      <c r="B77" s="80" t="s">
        <v>321</v>
      </c>
      <c r="C77" s="80" t="s">
        <v>110</v>
      </c>
      <c r="D77" s="80" t="s">
        <v>148</v>
      </c>
      <c r="E77" s="81" t="s">
        <v>372</v>
      </c>
      <c r="F77" s="80"/>
      <c r="G77" s="80"/>
      <c r="H77" s="80"/>
      <c r="I77" s="80"/>
      <c r="J77" s="80"/>
      <c r="K77" s="80"/>
      <c r="L77" s="87"/>
      <c r="M77" s="82" t="s">
        <v>322</v>
      </c>
      <c r="N77" s="81" t="s">
        <v>60</v>
      </c>
      <c r="S77" s="80"/>
    </row>
    <row r="78" spans="1:21" s="80" customFormat="1" ht="24.95" customHeight="1">
      <c r="A78" s="80">
        <v>909</v>
      </c>
      <c r="B78" s="80" t="s">
        <v>323</v>
      </c>
      <c r="C78" s="80" t="s">
        <v>110</v>
      </c>
      <c r="D78" s="80" t="s">
        <v>114</v>
      </c>
      <c r="E78" s="81" t="s">
        <v>390</v>
      </c>
      <c r="L78" s="87"/>
      <c r="M78" s="82" t="s">
        <v>391</v>
      </c>
      <c r="N78" s="81"/>
      <c r="T78" s="88"/>
      <c r="U78" s="88"/>
    </row>
    <row r="79" spans="1:21" s="80" customFormat="1" ht="24.95" customHeight="1">
      <c r="A79" s="80">
        <v>910</v>
      </c>
      <c r="B79" s="80" t="s">
        <v>324</v>
      </c>
      <c r="C79" s="80" t="s">
        <v>110</v>
      </c>
      <c r="D79" s="80" t="s">
        <v>114</v>
      </c>
      <c r="E79" s="81" t="s">
        <v>373</v>
      </c>
      <c r="L79" s="87"/>
      <c r="M79" s="82" t="s">
        <v>325</v>
      </c>
      <c r="N79" s="81"/>
      <c r="T79" s="88"/>
      <c r="U79" s="88"/>
    </row>
    <row r="80" spans="1:21" s="80" customFormat="1" ht="24.95" customHeight="1">
      <c r="A80" s="80">
        <v>914</v>
      </c>
      <c r="B80" s="80" t="s">
        <v>326</v>
      </c>
      <c r="C80" s="80" t="s">
        <v>110</v>
      </c>
      <c r="D80" s="80" t="s">
        <v>148</v>
      </c>
      <c r="E80" s="81" t="s">
        <v>327</v>
      </c>
      <c r="M80" s="82" t="s">
        <v>328</v>
      </c>
      <c r="N80" s="81"/>
      <c r="T80" s="88"/>
      <c r="U80" s="88"/>
    </row>
    <row r="81" spans="1:21" s="80" customFormat="1" ht="24.95" customHeight="1">
      <c r="A81" s="80">
        <v>915</v>
      </c>
      <c r="B81" s="80" t="s">
        <v>203</v>
      </c>
      <c r="C81" s="80" t="s">
        <v>110</v>
      </c>
      <c r="D81" s="80" t="s">
        <v>114</v>
      </c>
      <c r="E81" s="81" t="s">
        <v>374</v>
      </c>
      <c r="M81" s="82" t="s">
        <v>267</v>
      </c>
      <c r="N81" s="81"/>
      <c r="T81" s="88"/>
      <c r="U81" s="88"/>
    </row>
    <row r="82" spans="1:21" s="80" customFormat="1" ht="24.95" customHeight="1">
      <c r="A82" s="80">
        <v>916</v>
      </c>
      <c r="B82" s="80" t="s">
        <v>329</v>
      </c>
      <c r="C82" s="80" t="s">
        <v>110</v>
      </c>
      <c r="D82" s="80" t="s">
        <v>330</v>
      </c>
      <c r="E82" s="81" t="s">
        <v>409</v>
      </c>
      <c r="H82" s="89"/>
      <c r="L82" s="87"/>
      <c r="M82" s="82" t="s">
        <v>410</v>
      </c>
      <c r="N82" s="84" t="s">
        <v>331</v>
      </c>
      <c r="T82" s="88"/>
      <c r="U82" s="88"/>
    </row>
    <row r="83" spans="1:21" ht="24.95" customHeight="1">
      <c r="A83" s="80">
        <v>919</v>
      </c>
      <c r="B83" s="80" t="s">
        <v>332</v>
      </c>
      <c r="C83" s="80" t="s">
        <v>110</v>
      </c>
      <c r="D83" s="82" t="s">
        <v>215</v>
      </c>
      <c r="E83" s="81" t="s">
        <v>403</v>
      </c>
      <c r="F83" s="80"/>
      <c r="G83" s="80"/>
      <c r="H83" s="80"/>
      <c r="I83" s="80"/>
      <c r="J83" s="80"/>
      <c r="K83" s="80"/>
      <c r="L83" s="87"/>
      <c r="M83" s="82" t="s">
        <v>404</v>
      </c>
      <c r="N83" s="81" t="s">
        <v>335</v>
      </c>
    </row>
    <row r="84" spans="1:21" ht="24.95" customHeight="1">
      <c r="A84" s="80" t="s">
        <v>336</v>
      </c>
      <c r="B84" s="80" t="s">
        <v>337</v>
      </c>
      <c r="C84" s="83" t="s">
        <v>121</v>
      </c>
      <c r="D84" s="80" t="s">
        <v>157</v>
      </c>
      <c r="E84" s="81" t="s">
        <v>385</v>
      </c>
      <c r="F84" s="80"/>
      <c r="G84" s="80"/>
      <c r="H84" s="80"/>
      <c r="I84" s="80"/>
      <c r="J84" s="80"/>
      <c r="K84" s="80"/>
      <c r="L84" s="87"/>
      <c r="M84" s="82"/>
      <c r="N84" s="81"/>
    </row>
    <row r="85" spans="1:21" s="17" customFormat="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53"/>
      <c r="T85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700F1-24CA-4BDA-B3D1-9510F1C97AD3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3" t="s">
        <v>79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41" ht="75" customHeight="1" thickBot="1">
      <c r="A2" s="102" t="s">
        <v>344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339</v>
      </c>
      <c r="H3" s="40" t="s">
        <v>340</v>
      </c>
      <c r="I3" s="40" t="s">
        <v>341</v>
      </c>
      <c r="J3" s="40" t="s">
        <v>342</v>
      </c>
      <c r="K3" s="40" t="s">
        <v>343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26</v>
      </c>
      <c r="C5" s="41">
        <v>1</v>
      </c>
      <c r="D5" s="41">
        <f t="shared" si="0"/>
        <v>21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87</v>
      </c>
      <c r="H6" s="41" t="s">
        <v>89</v>
      </c>
      <c r="I6" s="41" t="s">
        <v>93</v>
      </c>
      <c r="J6" s="41" t="s">
        <v>87</v>
      </c>
      <c r="K6" s="41" t="s">
        <v>86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86</v>
      </c>
      <c r="H7" s="41" t="s">
        <v>87</v>
      </c>
      <c r="I7" s="41" t="s">
        <v>91</v>
      </c>
      <c r="J7" s="41" t="s">
        <v>92</v>
      </c>
      <c r="K7" s="41" t="s">
        <v>91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91</v>
      </c>
      <c r="H8" s="41" t="s">
        <v>87</v>
      </c>
      <c r="I8" s="41" t="s">
        <v>88</v>
      </c>
      <c r="J8" s="41" t="s">
        <v>86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91</v>
      </c>
      <c r="H9" s="41" t="s">
        <v>92</v>
      </c>
      <c r="I9" s="41" t="s">
        <v>86</v>
      </c>
      <c r="J9" s="41" t="s">
        <v>86</v>
      </c>
      <c r="K9" s="41" t="s">
        <v>86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91</v>
      </c>
      <c r="H11" s="41" t="s">
        <v>92</v>
      </c>
      <c r="I11" s="41" t="s">
        <v>90</v>
      </c>
      <c r="J11" s="41" t="s">
        <v>91</v>
      </c>
      <c r="K11" s="41" t="s">
        <v>92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86</v>
      </c>
      <c r="I12" s="41" t="s">
        <v>88</v>
      </c>
      <c r="J12" s="41" t="s">
        <v>87</v>
      </c>
      <c r="K12" s="41" t="s">
        <v>89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89</v>
      </c>
      <c r="H13" s="41" t="s">
        <v>86</v>
      </c>
      <c r="I13" s="41" t="s">
        <v>88</v>
      </c>
      <c r="J13" s="41" t="s">
        <v>87</v>
      </c>
      <c r="K13" s="41" t="s">
        <v>89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92</v>
      </c>
      <c r="H14" s="41" t="s">
        <v>92</v>
      </c>
      <c r="I14" s="41" t="s">
        <v>92</v>
      </c>
      <c r="J14" s="41" t="s">
        <v>92</v>
      </c>
      <c r="K14" s="41" t="s">
        <v>92</v>
      </c>
      <c r="N14" s="36" t="s">
        <v>58</v>
      </c>
      <c r="O14" s="36" t="s">
        <v>61</v>
      </c>
      <c r="P14" s="36" t="s">
        <v>64</v>
      </c>
      <c r="Q14" s="36" t="s">
        <v>68</v>
      </c>
      <c r="R14" s="36" t="s">
        <v>72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86</v>
      </c>
      <c r="H15" s="41" t="s">
        <v>92</v>
      </c>
      <c r="I15" s="41" t="s">
        <v>86</v>
      </c>
      <c r="J15" s="41" t="s">
        <v>92</v>
      </c>
      <c r="K15" s="41" t="s">
        <v>86</v>
      </c>
      <c r="L15" s="44" t="s">
        <v>91</v>
      </c>
      <c r="M15" s="36">
        <f>SUM(N15:T15)</f>
        <v>15</v>
      </c>
      <c r="N15" s="45">
        <v>5</v>
      </c>
      <c r="O15" s="45">
        <v>2</v>
      </c>
      <c r="P15" s="45">
        <v>2</v>
      </c>
      <c r="Q15" s="45">
        <v>1</v>
      </c>
      <c r="R15" s="45">
        <v>5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90</v>
      </c>
      <c r="H16" s="41" t="s">
        <v>92</v>
      </c>
      <c r="I16" s="41" t="s">
        <v>92</v>
      </c>
      <c r="J16" s="41" t="s">
        <v>93</v>
      </c>
      <c r="K16" s="41" t="s">
        <v>93</v>
      </c>
      <c r="L16" s="45" t="s">
        <v>93</v>
      </c>
      <c r="M16" s="36">
        <f>SUM(N16:T16)</f>
        <v>22</v>
      </c>
      <c r="N16" s="45">
        <v>2</v>
      </c>
      <c r="O16" s="45">
        <v>6</v>
      </c>
      <c r="P16" s="45">
        <v>4</v>
      </c>
      <c r="Q16" s="45">
        <v>7</v>
      </c>
      <c r="R16" s="45">
        <v>3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89</v>
      </c>
      <c r="I17" s="41" t="s">
        <v>93</v>
      </c>
      <c r="J17" s="41" t="s">
        <v>87</v>
      </c>
      <c r="K17" s="41" t="s">
        <v>86</v>
      </c>
      <c r="L17" s="45" t="s">
        <v>92</v>
      </c>
      <c r="M17" s="36">
        <f>SUM(N17:T17)</f>
        <v>20</v>
      </c>
      <c r="N17" s="45">
        <v>2</v>
      </c>
      <c r="O17" s="45">
        <v>6</v>
      </c>
      <c r="P17" s="36">
        <v>5</v>
      </c>
      <c r="Q17" s="45">
        <v>4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23</v>
      </c>
      <c r="N18" s="45">
        <v>7</v>
      </c>
      <c r="O18" s="45">
        <v>2</v>
      </c>
      <c r="P18" s="45">
        <v>5</v>
      </c>
      <c r="Q18" s="45">
        <v>4</v>
      </c>
      <c r="R18" s="45">
        <v>5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21</v>
      </c>
      <c r="C19" s="41"/>
      <c r="D19" s="41">
        <f t="shared" si="0"/>
        <v>12</v>
      </c>
      <c r="E19" s="42">
        <v>8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429</v>
      </c>
      <c r="C20" s="45">
        <f>SUM(C4:C19)</f>
        <v>7</v>
      </c>
      <c r="D20" s="45">
        <f>SUM(D4:D19)</f>
        <v>350</v>
      </c>
      <c r="E20" s="45">
        <f>SUM(E4:E19)</f>
        <v>64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3" t="s">
        <v>79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Z21" s="36"/>
      <c r="AA21" s="36"/>
      <c r="AL21" s="33"/>
      <c r="AM21" s="33"/>
      <c r="AN21" s="33"/>
      <c r="AO21" s="33"/>
    </row>
    <row r="22" spans="1:41" ht="75" customHeight="1" thickBot="1">
      <c r="A22" s="102" t="s">
        <v>344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339</v>
      </c>
      <c r="H23" s="40" t="s">
        <v>340</v>
      </c>
      <c r="I23" s="40" t="s">
        <v>341</v>
      </c>
      <c r="J23" s="40" t="s">
        <v>342</v>
      </c>
      <c r="K23" s="40" t="s">
        <v>343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92</v>
      </c>
      <c r="H24" s="41" t="s">
        <v>92</v>
      </c>
      <c r="I24" s="41" t="s">
        <v>92</v>
      </c>
      <c r="J24" s="41" t="s">
        <v>92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92</v>
      </c>
      <c r="H25" s="41" t="s">
        <v>92</v>
      </c>
      <c r="I25" s="41" t="s">
        <v>92</v>
      </c>
      <c r="J25" s="41" t="s">
        <v>92</v>
      </c>
      <c r="K25" s="41" t="s">
        <v>92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91</v>
      </c>
      <c r="H26" s="41" t="s">
        <v>92</v>
      </c>
      <c r="I26" s="41" t="s">
        <v>87</v>
      </c>
      <c r="J26" s="41" t="s">
        <v>86</v>
      </c>
      <c r="K26" s="41" t="s">
        <v>92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86</v>
      </c>
      <c r="H27" s="41" t="s">
        <v>86</v>
      </c>
      <c r="I27" s="41" t="s">
        <v>92</v>
      </c>
      <c r="J27" s="41" t="s">
        <v>91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92</v>
      </c>
      <c r="H28" s="41" t="s">
        <v>92</v>
      </c>
      <c r="I28" s="41" t="s">
        <v>92</v>
      </c>
      <c r="J28" s="41" t="s">
        <v>92</v>
      </c>
      <c r="K28" s="41" t="s">
        <v>92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86</v>
      </c>
      <c r="H29" s="41" t="s">
        <v>86</v>
      </c>
      <c r="I29" s="41" t="s">
        <v>91</v>
      </c>
      <c r="J29" s="41" t="s">
        <v>91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86</v>
      </c>
      <c r="H30" s="41" t="s">
        <v>86</v>
      </c>
      <c r="I30" s="41" t="s">
        <v>91</v>
      </c>
      <c r="J30" s="41" t="s">
        <v>91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86</v>
      </c>
      <c r="H31" s="41" t="s">
        <v>87</v>
      </c>
      <c r="I31" s="41" t="s">
        <v>91</v>
      </c>
      <c r="J31" s="41" t="s">
        <v>91</v>
      </c>
      <c r="K31" s="41" t="s">
        <v>86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91</v>
      </c>
      <c r="H32" s="41" t="s">
        <v>87</v>
      </c>
      <c r="I32" s="41" t="s">
        <v>86</v>
      </c>
      <c r="J32" s="41" t="s">
        <v>92</v>
      </c>
      <c r="K32" s="41" t="s">
        <v>91</v>
      </c>
      <c r="V32" s="36"/>
    </row>
    <row r="33" spans="1:41" ht="75" customHeight="1" thickTop="1" thickBot="1">
      <c r="A33" s="37">
        <v>810</v>
      </c>
      <c r="B33" s="43">
        <v>26</v>
      </c>
      <c r="C33" s="41"/>
      <c r="D33" s="41">
        <f t="shared" si="2"/>
        <v>21</v>
      </c>
      <c r="E33" s="42">
        <v>5</v>
      </c>
      <c r="F33" s="41"/>
      <c r="G33" s="41" t="s">
        <v>92</v>
      </c>
      <c r="H33" s="41" t="s">
        <v>92</v>
      </c>
      <c r="I33" s="41" t="s">
        <v>92</v>
      </c>
      <c r="J33" s="41" t="s">
        <v>92</v>
      </c>
      <c r="K33" s="41" t="s">
        <v>92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92</v>
      </c>
      <c r="H34" s="41" t="s">
        <v>92</v>
      </c>
      <c r="I34" s="41" t="s">
        <v>92</v>
      </c>
      <c r="J34" s="41" t="s">
        <v>92</v>
      </c>
      <c r="K34" s="41" t="s">
        <v>92</v>
      </c>
      <c r="V34" s="36"/>
    </row>
    <row r="35" spans="1:41" ht="75" customHeight="1" thickTop="1" thickBot="1">
      <c r="A35" s="37">
        <v>812</v>
      </c>
      <c r="B35" s="43">
        <v>26</v>
      </c>
      <c r="C35" s="41"/>
      <c r="D35" s="41">
        <f t="shared" si="2"/>
        <v>26</v>
      </c>
      <c r="E35" s="40"/>
      <c r="F35" s="41"/>
      <c r="G35" s="41" t="s">
        <v>88</v>
      </c>
      <c r="H35" s="41" t="s">
        <v>92</v>
      </c>
      <c r="I35" s="41" t="s">
        <v>92</v>
      </c>
      <c r="J35" s="41" t="s">
        <v>92</v>
      </c>
      <c r="K35" s="41" t="s">
        <v>92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92</v>
      </c>
      <c r="I36" s="41" t="s">
        <v>91</v>
      </c>
      <c r="J36" s="41" t="s">
        <v>92</v>
      </c>
      <c r="K36" s="41" t="s">
        <v>87</v>
      </c>
      <c r="N36" s="36" t="s">
        <v>58</v>
      </c>
      <c r="O36" s="36" t="s">
        <v>61</v>
      </c>
      <c r="P36" s="36" t="s">
        <v>64</v>
      </c>
      <c r="Q36" s="36" t="s">
        <v>68</v>
      </c>
      <c r="R36" s="36" t="s">
        <v>72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92</v>
      </c>
      <c r="H37" s="41" t="s">
        <v>92</v>
      </c>
      <c r="I37" s="41" t="s">
        <v>92</v>
      </c>
      <c r="J37" s="41" t="s">
        <v>92</v>
      </c>
      <c r="K37" s="41" t="s">
        <v>92</v>
      </c>
      <c r="L37" s="44" t="s">
        <v>91</v>
      </c>
      <c r="M37" s="36">
        <f>SUM(N37:R37)</f>
        <v>14</v>
      </c>
      <c r="N37" s="36">
        <v>3</v>
      </c>
      <c r="O37" s="36">
        <v>1</v>
      </c>
      <c r="P37" s="45">
        <v>4</v>
      </c>
      <c r="Q37" s="45">
        <v>4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92</v>
      </c>
      <c r="H38" s="41" t="s">
        <v>92</v>
      </c>
      <c r="I38" s="41" t="s">
        <v>92</v>
      </c>
      <c r="J38" s="41" t="s">
        <v>92</v>
      </c>
      <c r="K38" s="41" t="s">
        <v>92</v>
      </c>
      <c r="L38" s="45" t="s">
        <v>93</v>
      </c>
      <c r="M38" s="36">
        <f>SUM(N38:R38)</f>
        <v>17</v>
      </c>
      <c r="N38" s="36">
        <v>6</v>
      </c>
      <c r="O38" s="36">
        <v>3</v>
      </c>
      <c r="P38" s="45">
        <v>3</v>
      </c>
      <c r="Q38" s="45">
        <v>2</v>
      </c>
      <c r="R38" s="45">
        <v>3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92</v>
      </c>
      <c r="H39" s="41" t="s">
        <v>91</v>
      </c>
      <c r="I39" s="41" t="s">
        <v>90</v>
      </c>
      <c r="J39" s="41" t="s">
        <v>86</v>
      </c>
      <c r="K39" s="41" t="s">
        <v>92</v>
      </c>
      <c r="L39" s="45" t="s">
        <v>92</v>
      </c>
      <c r="M39" s="36">
        <f>SUM(N39:R39)</f>
        <v>48</v>
      </c>
      <c r="N39" s="36">
        <v>9</v>
      </c>
      <c r="O39" s="36">
        <v>10</v>
      </c>
      <c r="P39" s="45">
        <v>9</v>
      </c>
      <c r="Q39" s="45">
        <v>10</v>
      </c>
      <c r="R39" s="45">
        <v>10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86</v>
      </c>
      <c r="H40" s="41" t="s">
        <v>87</v>
      </c>
      <c r="I40" s="93" t="s">
        <v>93</v>
      </c>
      <c r="J40" s="41" t="s">
        <v>87</v>
      </c>
      <c r="K40" s="41" t="s">
        <v>86</v>
      </c>
      <c r="L40" s="45" t="s">
        <v>94</v>
      </c>
      <c r="M40" s="36">
        <f>SUM(N40:R40)</f>
        <v>11</v>
      </c>
      <c r="O40" s="36">
        <v>4</v>
      </c>
      <c r="P40" s="45">
        <v>2</v>
      </c>
      <c r="Q40" s="45">
        <v>2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86</v>
      </c>
      <c r="H41" s="41" t="s">
        <v>87</v>
      </c>
      <c r="I41" s="93" t="s">
        <v>93</v>
      </c>
      <c r="J41" s="41" t="s">
        <v>87</v>
      </c>
      <c r="K41" s="41" t="s">
        <v>86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476</v>
      </c>
      <c r="C42" s="49">
        <f>SUM(C24:C41)</f>
        <v>4</v>
      </c>
      <c r="D42" s="49">
        <f>SUM(D24:D41)</f>
        <v>407</v>
      </c>
      <c r="E42" s="49">
        <f>SUM(E24:E41)</f>
        <v>59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4" t="s">
        <v>79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36"/>
      <c r="AO43" s="33"/>
    </row>
    <row r="44" spans="1:41" ht="75" customHeight="1" thickBot="1">
      <c r="A44" s="102" t="s">
        <v>345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339</v>
      </c>
      <c r="H45" s="40" t="s">
        <v>346</v>
      </c>
      <c r="I45" s="40"/>
      <c r="J45" s="40"/>
      <c r="K45" s="40"/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93</v>
      </c>
      <c r="H46" s="41" t="s">
        <v>90</v>
      </c>
      <c r="I46" s="41"/>
      <c r="J46" s="41"/>
      <c r="K46" s="41"/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89</v>
      </c>
      <c r="H47" s="41" t="s">
        <v>93</v>
      </c>
      <c r="I47" s="41"/>
      <c r="J47" s="41"/>
      <c r="K47" s="41"/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91</v>
      </c>
      <c r="H48" s="41" t="s">
        <v>91</v>
      </c>
      <c r="I48" s="41"/>
      <c r="J48" s="41"/>
      <c r="K48" s="41"/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/>
      <c r="J49" s="41"/>
      <c r="K49" s="41"/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/>
      <c r="J50" s="41"/>
      <c r="K50" s="41"/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87</v>
      </c>
      <c r="H51" s="41" t="s">
        <v>89</v>
      </c>
      <c r="I51" s="41"/>
      <c r="J51" s="41"/>
      <c r="K51" s="41"/>
      <c r="N51" s="36" t="s">
        <v>58</v>
      </c>
      <c r="O51" s="36" t="s">
        <v>61</v>
      </c>
      <c r="P51" s="36" t="s">
        <v>64</v>
      </c>
      <c r="Q51" s="36" t="s">
        <v>68</v>
      </c>
      <c r="R51" s="36" t="s">
        <v>72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/>
      <c r="J52" s="41"/>
      <c r="K52" s="41"/>
      <c r="L52" s="44" t="s">
        <v>91</v>
      </c>
      <c r="M52" s="36">
        <f>SUM(N52:R52)</f>
        <v>15</v>
      </c>
      <c r="N52" s="36">
        <v>8</v>
      </c>
      <c r="O52" s="36">
        <v>7</v>
      </c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93</v>
      </c>
      <c r="I53" s="41"/>
      <c r="J53" s="41"/>
      <c r="K53" s="41"/>
      <c r="L53" s="45" t="s">
        <v>93</v>
      </c>
      <c r="M53" s="36">
        <f>SUM(N53:R53)</f>
        <v>8</v>
      </c>
      <c r="N53" s="36">
        <v>5</v>
      </c>
      <c r="O53" s="36">
        <v>3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/>
      <c r="J54" s="41"/>
      <c r="K54" s="41"/>
      <c r="L54" s="45" t="s">
        <v>92</v>
      </c>
      <c r="M54" s="36">
        <f>SUM(N54:R54)</f>
        <v>5</v>
      </c>
      <c r="N54" s="36">
        <v>1</v>
      </c>
      <c r="O54" s="36">
        <v>4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86</v>
      </c>
      <c r="H55" s="41" t="s">
        <v>90</v>
      </c>
      <c r="I55" s="41"/>
      <c r="J55" s="41"/>
      <c r="K55" s="41"/>
      <c r="L55" s="45" t="s">
        <v>94</v>
      </c>
      <c r="M55" s="36">
        <f>SUM(N55:R55)</f>
        <v>10</v>
      </c>
      <c r="N55" s="36">
        <v>5</v>
      </c>
      <c r="O55" s="36">
        <v>5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90</v>
      </c>
      <c r="H56" s="41" t="s">
        <v>88</v>
      </c>
      <c r="I56" s="41"/>
      <c r="J56" s="41"/>
      <c r="K56" s="41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93</v>
      </c>
      <c r="H57" s="41" t="s">
        <v>93</v>
      </c>
      <c r="I57" s="41"/>
      <c r="J57" s="41"/>
      <c r="K57" s="41"/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90</v>
      </c>
      <c r="H58" s="41" t="s">
        <v>89</v>
      </c>
      <c r="I58" s="41"/>
      <c r="J58" s="41"/>
      <c r="K58" s="41"/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91</v>
      </c>
      <c r="H59" s="41" t="s">
        <v>91</v>
      </c>
      <c r="I59" s="41"/>
      <c r="J59" s="41"/>
      <c r="K59" s="41"/>
      <c r="L59" s="36" t="s">
        <v>95</v>
      </c>
      <c r="M59" s="50" t="s">
        <v>347</v>
      </c>
      <c r="N59" s="50" t="s">
        <v>348</v>
      </c>
      <c r="O59" s="50" t="s">
        <v>349</v>
      </c>
      <c r="P59" s="50" t="s">
        <v>350</v>
      </c>
      <c r="Q59" s="50" t="s">
        <v>351</v>
      </c>
      <c r="R59" s="36" t="s">
        <v>96</v>
      </c>
      <c r="S59" s="36" t="s">
        <v>97</v>
      </c>
      <c r="T59" s="36" t="s">
        <v>98</v>
      </c>
      <c r="U59" s="36" t="s">
        <v>99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91</v>
      </c>
      <c r="H60" s="41" t="s">
        <v>88</v>
      </c>
      <c r="I60" s="41"/>
      <c r="J60" s="41"/>
      <c r="K60" s="41"/>
      <c r="L60" s="44" t="s">
        <v>91</v>
      </c>
      <c r="M60" s="45">
        <f t="shared" ref="M60:Q64" si="4">N15+N37+N52</f>
        <v>16</v>
      </c>
      <c r="N60" s="45">
        <f t="shared" si="4"/>
        <v>10</v>
      </c>
      <c r="O60" s="45">
        <f t="shared" si="4"/>
        <v>6</v>
      </c>
      <c r="P60" s="45">
        <f t="shared" si="4"/>
        <v>5</v>
      </c>
      <c r="Q60" s="45">
        <f t="shared" si="4"/>
        <v>7</v>
      </c>
      <c r="S60" s="36">
        <f>M15</f>
        <v>15</v>
      </c>
      <c r="T60" s="36">
        <f>M37</f>
        <v>14</v>
      </c>
      <c r="U60" s="36">
        <f>M52</f>
        <v>15</v>
      </c>
      <c r="V60" s="36">
        <f>SUM(S60:U60)</f>
        <v>44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90</v>
      </c>
      <c r="H61" s="41" t="s">
        <v>89</v>
      </c>
      <c r="I61" s="41"/>
      <c r="J61" s="41"/>
      <c r="K61" s="41"/>
      <c r="L61" s="45" t="s">
        <v>93</v>
      </c>
      <c r="M61" s="45">
        <f t="shared" si="4"/>
        <v>13</v>
      </c>
      <c r="N61" s="45">
        <f t="shared" si="4"/>
        <v>12</v>
      </c>
      <c r="O61" s="45">
        <f t="shared" si="4"/>
        <v>7</v>
      </c>
      <c r="P61" s="45">
        <f t="shared" si="4"/>
        <v>9</v>
      </c>
      <c r="Q61" s="45">
        <f t="shared" si="4"/>
        <v>6</v>
      </c>
      <c r="S61" s="36">
        <f>M16</f>
        <v>22</v>
      </c>
      <c r="T61" s="36">
        <f>M38</f>
        <v>17</v>
      </c>
      <c r="U61" s="36">
        <f>M53</f>
        <v>8</v>
      </c>
      <c r="V61" s="36">
        <f>SUM(S61:U61)</f>
        <v>47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93</v>
      </c>
      <c r="H62" s="41" t="s">
        <v>91</v>
      </c>
      <c r="I62" s="41"/>
      <c r="J62" s="41"/>
      <c r="K62" s="41"/>
      <c r="L62" s="45" t="s">
        <v>92</v>
      </c>
      <c r="M62" s="45">
        <f t="shared" si="4"/>
        <v>12</v>
      </c>
      <c r="N62" s="45">
        <f t="shared" si="4"/>
        <v>20</v>
      </c>
      <c r="O62" s="45">
        <f t="shared" si="4"/>
        <v>14</v>
      </c>
      <c r="P62" s="45">
        <f t="shared" si="4"/>
        <v>14</v>
      </c>
      <c r="Q62" s="45">
        <f t="shared" si="4"/>
        <v>13</v>
      </c>
      <c r="S62" s="36">
        <f>M17</f>
        <v>20</v>
      </c>
      <c r="T62" s="36">
        <f>M39</f>
        <v>48</v>
      </c>
      <c r="U62" s="36">
        <f>M54</f>
        <v>5</v>
      </c>
      <c r="V62" s="36">
        <f>SUM(S62:U62)</f>
        <v>73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90</v>
      </c>
      <c r="I63" s="41"/>
      <c r="J63" s="41"/>
      <c r="K63" s="41"/>
      <c r="L63" s="45" t="s">
        <v>94</v>
      </c>
      <c r="M63" s="45">
        <f t="shared" si="4"/>
        <v>12</v>
      </c>
      <c r="N63" s="45">
        <f t="shared" si="4"/>
        <v>11</v>
      </c>
      <c r="O63" s="45">
        <f t="shared" si="4"/>
        <v>7</v>
      </c>
      <c r="P63" s="45">
        <f t="shared" si="4"/>
        <v>6</v>
      </c>
      <c r="Q63" s="45">
        <f t="shared" si="4"/>
        <v>8</v>
      </c>
      <c r="S63" s="36">
        <f>M18</f>
        <v>23</v>
      </c>
      <c r="T63" s="36">
        <f>M40</f>
        <v>11</v>
      </c>
      <c r="U63" s="36">
        <f>M55</f>
        <v>10</v>
      </c>
      <c r="V63" s="36">
        <f>SUM(S63:U63)</f>
        <v>44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/>
      <c r="J64" s="41"/>
      <c r="K64" s="41"/>
      <c r="L64" s="51">
        <v>53</v>
      </c>
      <c r="M64" s="45">
        <f t="shared" si="4"/>
        <v>53</v>
      </c>
      <c r="N64" s="45">
        <f t="shared" si="4"/>
        <v>53</v>
      </c>
      <c r="O64" s="45">
        <f t="shared" si="4"/>
        <v>34</v>
      </c>
      <c r="P64" s="45">
        <f t="shared" si="4"/>
        <v>34</v>
      </c>
      <c r="Q64" s="45">
        <f t="shared" si="4"/>
        <v>34</v>
      </c>
      <c r="S64" s="36">
        <f>M19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1411</v>
      </c>
      <c r="C66" s="36">
        <f>SUM(C20+C42+C65)</f>
        <v>24</v>
      </c>
      <c r="D66" s="36">
        <f>SUM(D20+D42+D65)</f>
        <v>1182</v>
      </c>
      <c r="E66" s="36">
        <f>SUM(E20+E42+E65)</f>
        <v>188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2EFA5-FCA4-4801-9296-41D888646A78}">
  <sheetPr>
    <pageSetUpPr fitToPage="1"/>
  </sheetPr>
  <dimension ref="A1:U85"/>
  <sheetViews>
    <sheetView zoomScaleNormal="100" workbookViewId="0">
      <selection activeCell="K8" sqref="K8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96"/>
      <c r="B1" s="96"/>
      <c r="C1" s="96"/>
      <c r="D1" s="96"/>
      <c r="E1" s="96"/>
      <c r="F1" s="96"/>
      <c r="G1" s="105" t="s">
        <v>101</v>
      </c>
      <c r="H1" s="105"/>
      <c r="I1" s="105"/>
      <c r="J1" s="105"/>
      <c r="K1" s="105"/>
      <c r="L1" s="105"/>
      <c r="M1" s="96"/>
      <c r="N1" s="96"/>
      <c r="O1" s="106" t="s">
        <v>437</v>
      </c>
      <c r="P1" s="106"/>
      <c r="Q1" s="106"/>
      <c r="R1" s="96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62" t="s">
        <v>454</v>
      </c>
      <c r="F3" s="57"/>
      <c r="G3" s="55">
        <v>1</v>
      </c>
      <c r="H3" s="55" t="s">
        <v>112</v>
      </c>
      <c r="I3" s="55" t="s">
        <v>113</v>
      </c>
      <c r="J3" s="55" t="s">
        <v>110</v>
      </c>
      <c r="K3" s="56" t="s">
        <v>438</v>
      </c>
      <c r="L3" s="55"/>
      <c r="M3" s="55">
        <v>1</v>
      </c>
      <c r="N3" s="55">
        <v>701</v>
      </c>
      <c r="O3" s="55" t="s">
        <v>115</v>
      </c>
      <c r="P3" s="55" t="s">
        <v>116</v>
      </c>
      <c r="Q3" s="56" t="s">
        <v>114</v>
      </c>
      <c r="R3" s="56"/>
      <c r="S3" s="58"/>
      <c r="T3" s="59"/>
    </row>
    <row r="4" spans="1:20" ht="24.95" customHeight="1">
      <c r="A4" s="55">
        <v>2</v>
      </c>
      <c r="B4" s="55" t="s">
        <v>117</v>
      </c>
      <c r="C4" s="55" t="s">
        <v>118</v>
      </c>
      <c r="D4" s="56" t="s">
        <v>110</v>
      </c>
      <c r="E4" s="62"/>
      <c r="F4" s="56"/>
      <c r="G4" s="55">
        <v>2</v>
      </c>
      <c r="H4" s="55" t="s">
        <v>119</v>
      </c>
      <c r="I4" s="55" t="s">
        <v>120</v>
      </c>
      <c r="J4" s="60" t="s">
        <v>121</v>
      </c>
      <c r="K4" s="56"/>
      <c r="L4" s="56"/>
      <c r="M4" s="55">
        <v>2</v>
      </c>
      <c r="N4" s="55">
        <v>702</v>
      </c>
      <c r="O4" s="55" t="s">
        <v>122</v>
      </c>
      <c r="P4" s="55" t="s">
        <v>116</v>
      </c>
      <c r="Q4" s="56"/>
      <c r="R4" s="56"/>
      <c r="S4" s="58"/>
      <c r="T4" s="59"/>
    </row>
    <row r="5" spans="1:20" ht="24.95" customHeight="1">
      <c r="A5" s="55">
        <v>3</v>
      </c>
      <c r="B5" s="61" t="s">
        <v>123</v>
      </c>
      <c r="C5" s="55" t="s">
        <v>124</v>
      </c>
      <c r="D5" s="55" t="s">
        <v>110</v>
      </c>
      <c r="E5" s="62"/>
      <c r="F5" s="63" t="s">
        <v>442</v>
      </c>
      <c r="G5" s="55">
        <v>3</v>
      </c>
      <c r="H5" s="55" t="s">
        <v>112</v>
      </c>
      <c r="I5" s="55" t="s">
        <v>125</v>
      </c>
      <c r="J5" s="55" t="s">
        <v>110</v>
      </c>
      <c r="K5" s="56"/>
      <c r="L5" s="56" t="s">
        <v>126</v>
      </c>
      <c r="M5" s="55">
        <v>3</v>
      </c>
      <c r="N5" s="55">
        <v>706</v>
      </c>
      <c r="O5" s="55" t="s">
        <v>127</v>
      </c>
      <c r="P5" s="55" t="s">
        <v>116</v>
      </c>
      <c r="Q5" s="56"/>
      <c r="R5" s="66" t="s">
        <v>447</v>
      </c>
      <c r="S5" s="58"/>
      <c r="T5" s="59"/>
    </row>
    <row r="6" spans="1:20" ht="24.95" customHeight="1">
      <c r="A6" s="55">
        <v>4</v>
      </c>
      <c r="B6" s="55" t="s">
        <v>129</v>
      </c>
      <c r="C6" s="55" t="s">
        <v>130</v>
      </c>
      <c r="D6" s="55" t="s">
        <v>110</v>
      </c>
      <c r="E6" s="56" t="s">
        <v>441</v>
      </c>
      <c r="F6" s="56"/>
      <c r="G6" s="55">
        <v>4</v>
      </c>
      <c r="H6" s="55" t="s">
        <v>112</v>
      </c>
      <c r="I6" s="55" t="s">
        <v>131</v>
      </c>
      <c r="J6" s="55" t="s">
        <v>110</v>
      </c>
      <c r="K6" s="62" t="s">
        <v>439</v>
      </c>
      <c r="L6" s="55"/>
      <c r="M6" s="55">
        <v>4</v>
      </c>
      <c r="N6" s="55">
        <v>708</v>
      </c>
      <c r="O6" s="55" t="s">
        <v>132</v>
      </c>
      <c r="P6" s="65" t="s">
        <v>133</v>
      </c>
      <c r="Q6" s="62" t="s">
        <v>440</v>
      </c>
      <c r="R6" s="56"/>
      <c r="S6" s="58"/>
      <c r="T6" s="59"/>
    </row>
    <row r="7" spans="1:20" ht="24.95" customHeight="1">
      <c r="A7" s="55">
        <v>5</v>
      </c>
      <c r="B7" s="55" t="s">
        <v>135</v>
      </c>
      <c r="C7" s="55" t="s">
        <v>136</v>
      </c>
      <c r="D7" s="56" t="s">
        <v>110</v>
      </c>
      <c r="E7" s="56"/>
      <c r="F7" s="56"/>
      <c r="G7" s="55">
        <v>5</v>
      </c>
      <c r="H7" s="65" t="s">
        <v>112</v>
      </c>
      <c r="I7" s="55" t="s">
        <v>137</v>
      </c>
      <c r="J7" s="55" t="s">
        <v>116</v>
      </c>
      <c r="K7" s="56"/>
      <c r="L7" s="55"/>
      <c r="M7" s="55">
        <v>5</v>
      </c>
      <c r="N7" s="55">
        <v>709</v>
      </c>
      <c r="O7" s="55" t="s">
        <v>138</v>
      </c>
      <c r="P7" s="55" t="s">
        <v>116</v>
      </c>
      <c r="Q7" s="56"/>
      <c r="R7" s="56"/>
      <c r="S7" s="58"/>
      <c r="T7" s="59"/>
    </row>
    <row r="8" spans="1:20" ht="24.95" customHeight="1">
      <c r="A8" s="55">
        <v>6</v>
      </c>
      <c r="B8" s="55" t="s">
        <v>139</v>
      </c>
      <c r="C8" s="55" t="s">
        <v>140</v>
      </c>
      <c r="D8" s="55" t="s">
        <v>110</v>
      </c>
      <c r="E8" s="56"/>
      <c r="F8" s="63" t="s">
        <v>457</v>
      </c>
      <c r="G8" s="55">
        <v>6</v>
      </c>
      <c r="H8" s="55" t="s">
        <v>141</v>
      </c>
      <c r="I8" s="55" t="s">
        <v>142</v>
      </c>
      <c r="J8" s="56" t="s">
        <v>110</v>
      </c>
      <c r="K8" s="56" t="s">
        <v>466</v>
      </c>
      <c r="L8" s="56"/>
      <c r="M8" s="55">
        <v>6</v>
      </c>
      <c r="N8" s="55">
        <v>710</v>
      </c>
      <c r="O8" s="55" t="s">
        <v>143</v>
      </c>
      <c r="P8" s="55" t="s">
        <v>110</v>
      </c>
      <c r="Q8" s="56"/>
      <c r="R8" s="66" t="s">
        <v>468</v>
      </c>
      <c r="S8" s="58"/>
      <c r="T8" s="59"/>
    </row>
    <row r="9" spans="1:20" ht="24.95" customHeight="1">
      <c r="A9" s="55">
        <v>7</v>
      </c>
      <c r="B9" s="55" t="s">
        <v>144</v>
      </c>
      <c r="C9" s="55" t="s">
        <v>145</v>
      </c>
      <c r="D9" s="55" t="s">
        <v>110</v>
      </c>
      <c r="E9" s="56"/>
      <c r="F9" s="56" t="s">
        <v>459</v>
      </c>
      <c r="G9" s="55">
        <v>7</v>
      </c>
      <c r="H9" s="55" t="s">
        <v>112</v>
      </c>
      <c r="I9" s="55" t="s">
        <v>146</v>
      </c>
      <c r="J9" s="55" t="s">
        <v>116</v>
      </c>
      <c r="K9" s="56" t="s">
        <v>111</v>
      </c>
      <c r="L9" s="55"/>
      <c r="M9" s="55">
        <v>7</v>
      </c>
      <c r="N9" s="55">
        <v>713</v>
      </c>
      <c r="O9" s="55" t="s">
        <v>147</v>
      </c>
      <c r="P9" s="55" t="s">
        <v>110</v>
      </c>
      <c r="Q9" s="56"/>
      <c r="R9" s="56" t="s">
        <v>148</v>
      </c>
      <c r="S9" s="58"/>
      <c r="T9" s="59"/>
    </row>
    <row r="10" spans="1:20" ht="24.95" customHeight="1">
      <c r="A10" s="55">
        <v>8</v>
      </c>
      <c r="B10" s="55" t="s">
        <v>149</v>
      </c>
      <c r="C10" s="55" t="s">
        <v>150</v>
      </c>
      <c r="D10" s="55" t="s">
        <v>110</v>
      </c>
      <c r="E10" s="56"/>
      <c r="F10" s="56"/>
      <c r="G10" s="55">
        <v>8</v>
      </c>
      <c r="H10" s="65" t="s">
        <v>112</v>
      </c>
      <c r="I10" s="55" t="s">
        <v>151</v>
      </c>
      <c r="J10" s="55" t="s">
        <v>116</v>
      </c>
      <c r="K10" s="56"/>
      <c r="L10" s="55"/>
      <c r="M10" s="55">
        <v>8</v>
      </c>
      <c r="N10" s="55">
        <v>714</v>
      </c>
      <c r="O10" s="55" t="s">
        <v>152</v>
      </c>
      <c r="P10" s="60" t="s">
        <v>121</v>
      </c>
      <c r="Q10" s="56"/>
      <c r="R10" s="56"/>
      <c r="S10" s="58"/>
      <c r="T10" s="59"/>
    </row>
    <row r="11" spans="1:20" ht="24.95" customHeight="1">
      <c r="A11" s="55">
        <v>9</v>
      </c>
      <c r="B11" s="55" t="s">
        <v>153</v>
      </c>
      <c r="C11" s="55" t="s">
        <v>154</v>
      </c>
      <c r="D11" s="55" t="s">
        <v>110</v>
      </c>
      <c r="E11" s="56" t="s">
        <v>111</v>
      </c>
      <c r="F11" s="56"/>
      <c r="G11" s="55">
        <v>9</v>
      </c>
      <c r="H11" s="55" t="s">
        <v>155</v>
      </c>
      <c r="I11" s="67" t="s">
        <v>156</v>
      </c>
      <c r="J11" s="60" t="s">
        <v>121</v>
      </c>
      <c r="K11" s="56" t="s">
        <v>157</v>
      </c>
      <c r="L11" s="56"/>
      <c r="M11" s="55">
        <v>9</v>
      </c>
      <c r="N11" s="68">
        <v>715</v>
      </c>
      <c r="O11" s="67" t="s">
        <v>158</v>
      </c>
      <c r="P11" s="55" t="s">
        <v>116</v>
      </c>
      <c r="Q11" s="56" t="s">
        <v>114</v>
      </c>
      <c r="R11" s="56"/>
      <c r="S11" s="58"/>
      <c r="T11" s="59"/>
    </row>
    <row r="12" spans="1:20" ht="24.95" customHeight="1">
      <c r="A12" s="55">
        <v>10</v>
      </c>
      <c r="B12" s="55" t="s">
        <v>159</v>
      </c>
      <c r="C12" s="55" t="s">
        <v>160</v>
      </c>
      <c r="D12" s="55" t="s">
        <v>110</v>
      </c>
      <c r="E12" s="62" t="s">
        <v>461</v>
      </c>
      <c r="F12" s="56"/>
      <c r="G12" s="55">
        <v>10</v>
      </c>
      <c r="H12" s="55" t="s">
        <v>161</v>
      </c>
      <c r="I12" s="65" t="s">
        <v>162</v>
      </c>
      <c r="J12" s="55" t="s">
        <v>110</v>
      </c>
      <c r="K12" s="56" t="s">
        <v>111</v>
      </c>
      <c r="L12" s="55"/>
      <c r="M12" s="55">
        <v>10</v>
      </c>
      <c r="N12" s="55">
        <v>801</v>
      </c>
      <c r="O12" s="55" t="s">
        <v>163</v>
      </c>
      <c r="P12" s="55" t="s">
        <v>116</v>
      </c>
      <c r="Q12" s="62" t="s">
        <v>164</v>
      </c>
      <c r="R12" s="56"/>
      <c r="S12" s="58"/>
      <c r="T12" s="69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56" t="s">
        <v>464</v>
      </c>
      <c r="F13" s="56"/>
      <c r="G13" s="55">
        <v>11</v>
      </c>
      <c r="H13" s="65" t="s">
        <v>155</v>
      </c>
      <c r="I13" s="65" t="s">
        <v>167</v>
      </c>
      <c r="J13" s="55" t="s">
        <v>110</v>
      </c>
      <c r="K13" s="56"/>
      <c r="L13" s="56"/>
      <c r="M13" s="55">
        <v>11</v>
      </c>
      <c r="N13" s="55">
        <v>802</v>
      </c>
      <c r="O13" s="55" t="s">
        <v>168</v>
      </c>
      <c r="P13" s="60" t="s">
        <v>121</v>
      </c>
      <c r="Q13" s="56"/>
      <c r="R13" s="56"/>
      <c r="S13" s="58"/>
      <c r="T13" s="59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116</v>
      </c>
      <c r="E14" s="56" t="s">
        <v>443</v>
      </c>
      <c r="F14" s="55"/>
      <c r="G14" s="55">
        <v>12</v>
      </c>
      <c r="H14" s="55" t="s">
        <v>155</v>
      </c>
      <c r="I14" s="55" t="s">
        <v>171</v>
      </c>
      <c r="J14" s="55" t="s">
        <v>110</v>
      </c>
      <c r="K14" s="56" t="s">
        <v>172</v>
      </c>
      <c r="L14" s="56"/>
      <c r="M14" s="55">
        <v>12</v>
      </c>
      <c r="N14" s="55">
        <v>803</v>
      </c>
      <c r="O14" s="55" t="s">
        <v>173</v>
      </c>
      <c r="P14" s="55" t="s">
        <v>110</v>
      </c>
      <c r="Q14" s="62"/>
      <c r="R14" s="56" t="s">
        <v>148</v>
      </c>
      <c r="S14" s="58"/>
      <c r="T14" s="59"/>
    </row>
    <row r="15" spans="1:20" ht="24.95" customHeight="1">
      <c r="A15" s="55">
        <v>13</v>
      </c>
      <c r="B15" s="55" t="s">
        <v>119</v>
      </c>
      <c r="C15" s="55" t="s">
        <v>174</v>
      </c>
      <c r="D15" s="55" t="s">
        <v>110</v>
      </c>
      <c r="E15" s="56"/>
      <c r="F15" s="56" t="s">
        <v>148</v>
      </c>
      <c r="G15" s="55">
        <v>13</v>
      </c>
      <c r="H15" s="55" t="s">
        <v>155</v>
      </c>
      <c r="I15" s="55" t="s">
        <v>175</v>
      </c>
      <c r="J15" s="60" t="s">
        <v>121</v>
      </c>
      <c r="K15" s="56" t="s">
        <v>176</v>
      </c>
      <c r="L15" s="55"/>
      <c r="M15" s="55">
        <v>13</v>
      </c>
      <c r="N15" s="55">
        <v>804</v>
      </c>
      <c r="O15" s="67" t="s">
        <v>177</v>
      </c>
      <c r="P15" s="55" t="s">
        <v>116</v>
      </c>
      <c r="Q15" s="62" t="s">
        <v>164</v>
      </c>
      <c r="R15" s="55"/>
      <c r="S15" s="58"/>
      <c r="T15" s="59"/>
    </row>
    <row r="16" spans="1:20" ht="24.95" customHeight="1">
      <c r="A16" s="55">
        <v>14</v>
      </c>
      <c r="B16" s="55" t="s">
        <v>112</v>
      </c>
      <c r="C16" s="55" t="s">
        <v>178</v>
      </c>
      <c r="D16" s="55" t="s">
        <v>110</v>
      </c>
      <c r="E16" s="56" t="s">
        <v>111</v>
      </c>
      <c r="F16" s="56"/>
      <c r="G16" s="55">
        <v>14</v>
      </c>
      <c r="H16" s="55" t="s">
        <v>155</v>
      </c>
      <c r="I16" s="55" t="s">
        <v>179</v>
      </c>
      <c r="J16" s="60" t="s">
        <v>121</v>
      </c>
      <c r="K16" s="56" t="s">
        <v>180</v>
      </c>
      <c r="L16" s="55"/>
      <c r="M16" s="55">
        <v>14</v>
      </c>
      <c r="N16" s="55">
        <v>807</v>
      </c>
      <c r="O16" s="55" t="s">
        <v>181</v>
      </c>
      <c r="P16" s="55" t="s">
        <v>116</v>
      </c>
      <c r="Q16" s="56"/>
      <c r="R16" s="55"/>
      <c r="S16" s="58"/>
      <c r="T16" s="59"/>
    </row>
    <row r="17" spans="1:20" ht="24.95" customHeight="1">
      <c r="A17" s="55">
        <v>15</v>
      </c>
      <c r="B17" s="55" t="s">
        <v>182</v>
      </c>
      <c r="C17" s="55" t="s">
        <v>183</v>
      </c>
      <c r="D17" s="60" t="s">
        <v>121</v>
      </c>
      <c r="E17" s="56"/>
      <c r="F17" s="56"/>
      <c r="G17" s="55">
        <v>15</v>
      </c>
      <c r="H17" s="55" t="s">
        <v>161</v>
      </c>
      <c r="I17" s="65" t="s">
        <v>184</v>
      </c>
      <c r="J17" s="55" t="s">
        <v>110</v>
      </c>
      <c r="K17" s="56" t="s">
        <v>114</v>
      </c>
      <c r="L17" s="55"/>
      <c r="M17" s="55">
        <v>15</v>
      </c>
      <c r="N17" s="55">
        <v>810</v>
      </c>
      <c r="O17" s="55" t="s">
        <v>185</v>
      </c>
      <c r="P17" s="55" t="s">
        <v>116</v>
      </c>
      <c r="Q17" s="56"/>
      <c r="R17" s="55"/>
      <c r="S17" s="59"/>
      <c r="T17" s="59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62" t="s">
        <v>451</v>
      </c>
      <c r="F18" s="56"/>
      <c r="G18" s="55">
        <v>16</v>
      </c>
      <c r="H18" s="55" t="s">
        <v>155</v>
      </c>
      <c r="I18" s="65" t="s">
        <v>187</v>
      </c>
      <c r="J18" s="55" t="s">
        <v>110</v>
      </c>
      <c r="K18" s="56" t="s">
        <v>114</v>
      </c>
      <c r="L18" s="55"/>
      <c r="M18" s="55">
        <v>16</v>
      </c>
      <c r="N18" s="55">
        <v>811</v>
      </c>
      <c r="O18" s="67" t="s">
        <v>188</v>
      </c>
      <c r="P18" s="55" t="s">
        <v>116</v>
      </c>
      <c r="Q18" s="56" t="s">
        <v>114</v>
      </c>
      <c r="R18" s="56"/>
      <c r="S18" s="59"/>
      <c r="T18" s="59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62" t="s">
        <v>420</v>
      </c>
      <c r="F19" s="55"/>
      <c r="G19" s="55">
        <v>17</v>
      </c>
      <c r="H19" s="55" t="s">
        <v>155</v>
      </c>
      <c r="I19" s="55" t="s">
        <v>191</v>
      </c>
      <c r="J19" s="55" t="s">
        <v>116</v>
      </c>
      <c r="K19" s="56" t="s">
        <v>114</v>
      </c>
      <c r="L19" s="55"/>
      <c r="M19" s="55">
        <v>17</v>
      </c>
      <c r="N19" s="55">
        <v>812</v>
      </c>
      <c r="O19" s="55" t="s">
        <v>192</v>
      </c>
      <c r="P19" s="55" t="s">
        <v>116</v>
      </c>
      <c r="Q19" s="56"/>
      <c r="R19" s="55"/>
      <c r="S19" s="59"/>
      <c r="T19" s="59"/>
    </row>
    <row r="20" spans="1:20" ht="24.95" customHeight="1">
      <c r="A20" s="55">
        <v>18</v>
      </c>
      <c r="B20" s="55" t="s">
        <v>155</v>
      </c>
      <c r="C20" s="55" t="s">
        <v>193</v>
      </c>
      <c r="D20" s="60" t="s">
        <v>121</v>
      </c>
      <c r="E20" s="56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6"/>
      <c r="L20" s="56"/>
      <c r="M20" s="55">
        <v>18</v>
      </c>
      <c r="N20" s="68">
        <v>818</v>
      </c>
      <c r="O20" s="55" t="s">
        <v>195</v>
      </c>
      <c r="P20" s="55" t="s">
        <v>116</v>
      </c>
      <c r="Q20" s="56"/>
      <c r="R20" s="64" t="s">
        <v>353</v>
      </c>
      <c r="S20" s="16"/>
      <c r="T20" s="16"/>
    </row>
    <row r="21" spans="1:20" ht="24.95" customHeight="1">
      <c r="A21" s="55">
        <v>19</v>
      </c>
      <c r="B21" s="55" t="s">
        <v>112</v>
      </c>
      <c r="C21" s="55" t="s">
        <v>196</v>
      </c>
      <c r="D21" s="55" t="s">
        <v>110</v>
      </c>
      <c r="E21" s="56"/>
      <c r="F21" s="63" t="s">
        <v>446</v>
      </c>
      <c r="G21" s="55">
        <v>19</v>
      </c>
      <c r="H21" s="65">
        <v>910</v>
      </c>
      <c r="I21" s="55" t="s">
        <v>197</v>
      </c>
      <c r="J21" s="55" t="s">
        <v>110</v>
      </c>
      <c r="K21" s="56"/>
      <c r="L21" s="56"/>
      <c r="M21" s="55">
        <v>19</v>
      </c>
      <c r="N21" s="65">
        <v>909</v>
      </c>
      <c r="O21" s="55" t="s">
        <v>198</v>
      </c>
      <c r="P21" s="55" t="s">
        <v>116</v>
      </c>
      <c r="Q21" s="62"/>
      <c r="R21" s="56"/>
      <c r="S21" s="16"/>
      <c r="T21" s="16"/>
    </row>
    <row r="22" spans="1:20" ht="24.95" customHeight="1">
      <c r="A22" s="55">
        <v>20</v>
      </c>
      <c r="B22" s="55" t="s">
        <v>427</v>
      </c>
      <c r="C22" s="55" t="s">
        <v>428</v>
      </c>
      <c r="D22" s="60" t="s">
        <v>121</v>
      </c>
      <c r="E22" s="56" t="s">
        <v>429</v>
      </c>
      <c r="F22" s="56"/>
      <c r="G22" s="55">
        <v>20</v>
      </c>
      <c r="H22" s="55">
        <v>914</v>
      </c>
      <c r="I22" s="55" t="s">
        <v>200</v>
      </c>
      <c r="J22" s="55" t="s">
        <v>116</v>
      </c>
      <c r="K22" s="56"/>
      <c r="L22" s="56"/>
      <c r="M22" s="55">
        <v>20</v>
      </c>
      <c r="N22" s="55" t="s">
        <v>155</v>
      </c>
      <c r="O22" s="55" t="s">
        <v>201</v>
      </c>
      <c r="P22" s="60" t="s">
        <v>121</v>
      </c>
      <c r="Q22" s="56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0" t="s">
        <v>121</v>
      </c>
      <c r="E23" s="56"/>
      <c r="F23" s="56"/>
      <c r="G23" s="55">
        <v>21</v>
      </c>
      <c r="H23" s="55">
        <v>915</v>
      </c>
      <c r="I23" s="55" t="s">
        <v>203</v>
      </c>
      <c r="J23" s="55" t="s">
        <v>116</v>
      </c>
      <c r="K23" s="56"/>
      <c r="L23" s="55"/>
      <c r="M23" s="55">
        <v>21</v>
      </c>
      <c r="N23" s="68" t="s">
        <v>119</v>
      </c>
      <c r="O23" s="55" t="s">
        <v>204</v>
      </c>
      <c r="P23" s="55" t="s">
        <v>110</v>
      </c>
      <c r="Q23" s="56" t="s">
        <v>114</v>
      </c>
      <c r="R23" s="56"/>
      <c r="S23" s="16"/>
      <c r="T23" s="16"/>
    </row>
    <row r="24" spans="1:20" ht="24.95" customHeight="1">
      <c r="A24" s="55">
        <v>22</v>
      </c>
      <c r="B24" s="55" t="s">
        <v>161</v>
      </c>
      <c r="C24" s="55" t="s">
        <v>205</v>
      </c>
      <c r="D24" s="60" t="s">
        <v>121</v>
      </c>
      <c r="E24" s="56" t="s">
        <v>206</v>
      </c>
      <c r="F24" s="56" t="s">
        <v>207</v>
      </c>
      <c r="G24" s="55">
        <v>22</v>
      </c>
      <c r="H24" s="55">
        <v>916</v>
      </c>
      <c r="I24" s="55" t="s">
        <v>208</v>
      </c>
      <c r="J24" s="55" t="s">
        <v>116</v>
      </c>
      <c r="K24" s="62"/>
      <c r="L24" s="55"/>
      <c r="M24" s="55">
        <v>22</v>
      </c>
      <c r="N24" s="68" t="s">
        <v>119</v>
      </c>
      <c r="O24" s="55" t="s">
        <v>209</v>
      </c>
      <c r="P24" s="55" t="s">
        <v>110</v>
      </c>
      <c r="Q24" s="56" t="s">
        <v>114</v>
      </c>
      <c r="R24" s="55"/>
      <c r="S24" s="16"/>
      <c r="T24" s="16"/>
    </row>
    <row r="25" spans="1:20" ht="24.95" customHeight="1">
      <c r="A25" s="55">
        <v>23</v>
      </c>
      <c r="B25" s="55" t="s">
        <v>210</v>
      </c>
      <c r="C25" s="55" t="s">
        <v>211</v>
      </c>
      <c r="D25" s="60" t="s">
        <v>212</v>
      </c>
      <c r="E25" s="56"/>
      <c r="F25" s="63" t="s">
        <v>213</v>
      </c>
      <c r="G25" s="55">
        <v>23</v>
      </c>
      <c r="H25" s="65">
        <v>919</v>
      </c>
      <c r="I25" s="55" t="s">
        <v>214</v>
      </c>
      <c r="J25" s="55" t="s">
        <v>110</v>
      </c>
      <c r="K25" s="56"/>
      <c r="L25" s="64" t="s">
        <v>216</v>
      </c>
      <c r="M25" s="55">
        <v>23</v>
      </c>
      <c r="N25" s="67" t="s">
        <v>112</v>
      </c>
      <c r="O25" s="55" t="s">
        <v>217</v>
      </c>
      <c r="P25" s="55" t="s">
        <v>110</v>
      </c>
      <c r="Q25" s="56" t="s">
        <v>444</v>
      </c>
      <c r="R25" s="55"/>
      <c r="S25" s="16"/>
      <c r="T25" s="16"/>
    </row>
    <row r="26" spans="1:20" ht="24.95" customHeight="1">
      <c r="A26" s="97">
        <f>SUM(C26+I26+O26)</f>
        <v>67</v>
      </c>
      <c r="B26" s="97"/>
      <c r="C26" s="71">
        <f>COUNTA(C5:C25)</f>
        <v>21</v>
      </c>
      <c r="D26" s="97"/>
      <c r="E26" s="72">
        <f>COUNTA(E3:E20)</f>
        <v>9</v>
      </c>
      <c r="F26" s="73">
        <f>COUNTA(F3:F22)</f>
        <v>5</v>
      </c>
      <c r="G26" s="97"/>
      <c r="H26" s="97"/>
      <c r="I26" s="72">
        <f>COUNTA(I3:I25)</f>
        <v>23</v>
      </c>
      <c r="J26" s="97"/>
      <c r="K26" s="97">
        <f>COUNTA(K3:K16)</f>
        <v>9</v>
      </c>
      <c r="L26" s="97">
        <f>COUNTA(L3:L21)</f>
        <v>1</v>
      </c>
      <c r="M26" s="74"/>
      <c r="N26" s="75"/>
      <c r="O26" s="75">
        <f>COUNTA(O3:O25)</f>
        <v>23</v>
      </c>
      <c r="P26" s="75"/>
      <c r="Q26" s="97">
        <f>COUNTA(Q4:Q24)</f>
        <v>8</v>
      </c>
      <c r="R26" s="97">
        <f>COUNTA(R9:R19)</f>
        <v>2</v>
      </c>
      <c r="S26" s="16"/>
      <c r="T26" s="16"/>
    </row>
    <row r="27" spans="1:20" ht="24.95" customHeight="1">
      <c r="A27" s="76" t="s">
        <v>219</v>
      </c>
      <c r="B27" s="76" t="s">
        <v>339</v>
      </c>
      <c r="C27" s="76" t="s">
        <v>340</v>
      </c>
      <c r="D27" s="76" t="s">
        <v>341</v>
      </c>
      <c r="E27" s="77" t="s">
        <v>342</v>
      </c>
      <c r="F27" s="77" t="s">
        <v>343</v>
      </c>
      <c r="G27" s="76" t="s">
        <v>219</v>
      </c>
      <c r="H27" s="76" t="s">
        <v>339</v>
      </c>
      <c r="I27" s="76" t="s">
        <v>340</v>
      </c>
      <c r="J27" s="76" t="s">
        <v>341</v>
      </c>
      <c r="K27" s="77" t="s">
        <v>342</v>
      </c>
      <c r="L27" s="77" t="s">
        <v>343</v>
      </c>
      <c r="M27" s="76" t="s">
        <v>219</v>
      </c>
      <c r="N27" s="76" t="s">
        <v>339</v>
      </c>
      <c r="O27" s="76" t="s">
        <v>340</v>
      </c>
      <c r="P27" s="76" t="s">
        <v>341</v>
      </c>
      <c r="Q27" s="77" t="s">
        <v>342</v>
      </c>
      <c r="R27" s="76" t="s">
        <v>343</v>
      </c>
      <c r="T27" s="16"/>
    </row>
    <row r="28" spans="1:20" ht="24.95" customHeight="1">
      <c r="A28" s="78" t="s">
        <v>220</v>
      </c>
      <c r="B28" s="76" t="s">
        <v>92</v>
      </c>
      <c r="C28" s="76" t="s">
        <v>90</v>
      </c>
      <c r="D28" s="76" t="s">
        <v>89</v>
      </c>
      <c r="E28" s="76" t="s">
        <v>86</v>
      </c>
      <c r="F28" s="76" t="s">
        <v>92</v>
      </c>
      <c r="G28" s="78" t="s">
        <v>206</v>
      </c>
      <c r="H28" s="76" t="s">
        <v>92</v>
      </c>
      <c r="I28" s="76" t="s">
        <v>92</v>
      </c>
      <c r="J28" s="76" t="s">
        <v>89</v>
      </c>
      <c r="K28" s="76" t="s">
        <v>93</v>
      </c>
      <c r="L28" s="76" t="s">
        <v>89</v>
      </c>
      <c r="M28" s="78" t="s">
        <v>221</v>
      </c>
      <c r="N28" s="76" t="s">
        <v>93</v>
      </c>
      <c r="O28" s="76" t="s">
        <v>92</v>
      </c>
      <c r="P28" s="76" t="s">
        <v>93</v>
      </c>
      <c r="Q28" s="76" t="s">
        <v>92</v>
      </c>
      <c r="R28" s="76" t="s">
        <v>90</v>
      </c>
      <c r="S28" s="16"/>
      <c r="T28" s="16"/>
    </row>
    <row r="29" spans="1:20" s="79" customFormat="1" ht="24.95" customHeight="1">
      <c r="A29" s="17">
        <v>4</v>
      </c>
      <c r="B29" s="17">
        <v>2</v>
      </c>
      <c r="C29" s="17">
        <v>2</v>
      </c>
      <c r="D29" s="17">
        <v>2</v>
      </c>
      <c r="E29" s="17">
        <v>2</v>
      </c>
      <c r="F29" s="17">
        <v>2</v>
      </c>
      <c r="G29" s="17">
        <v>6</v>
      </c>
      <c r="H29" s="17">
        <v>3</v>
      </c>
      <c r="I29" s="17">
        <v>2</v>
      </c>
      <c r="J29" s="17">
        <v>4</v>
      </c>
      <c r="K29" s="17">
        <v>2</v>
      </c>
      <c r="L29" s="17">
        <v>2</v>
      </c>
      <c r="M29" s="17">
        <v>3</v>
      </c>
      <c r="N29" s="17">
        <v>2</v>
      </c>
      <c r="O29" s="17">
        <v>1</v>
      </c>
      <c r="P29" s="17">
        <v>2</v>
      </c>
      <c r="Q29" s="17">
        <v>1</v>
      </c>
      <c r="R29" s="17">
        <v>2</v>
      </c>
    </row>
    <row r="30" spans="1:20" s="79" customFormat="1" ht="24.95" customHeight="1">
      <c r="A30" s="80" t="s">
        <v>222</v>
      </c>
      <c r="B30" s="80" t="s">
        <v>223</v>
      </c>
      <c r="C30" s="80" t="s">
        <v>110</v>
      </c>
      <c r="D30" s="80" t="s">
        <v>114</v>
      </c>
      <c r="E30" s="81" t="s">
        <v>455</v>
      </c>
      <c r="F30" s="17"/>
      <c r="G30" s="17"/>
      <c r="H30" s="17"/>
      <c r="I30" s="17"/>
      <c r="J30" s="17"/>
      <c r="K30" s="17"/>
      <c r="L30" s="17"/>
      <c r="M30" s="82" t="s">
        <v>456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224</v>
      </c>
      <c r="B31" s="83" t="s">
        <v>225</v>
      </c>
      <c r="C31" s="80" t="s">
        <v>110</v>
      </c>
      <c r="D31" s="80" t="s">
        <v>114</v>
      </c>
      <c r="E31" s="81" t="s">
        <v>433</v>
      </c>
      <c r="F31" s="17"/>
      <c r="G31" s="17"/>
      <c r="H31" s="17"/>
      <c r="I31" s="17"/>
      <c r="J31" s="17"/>
      <c r="K31" s="17"/>
      <c r="L31" s="17"/>
      <c r="M31" s="82" t="s">
        <v>434</v>
      </c>
      <c r="N31" s="84" t="s">
        <v>228</v>
      </c>
      <c r="O31" s="17"/>
      <c r="P31" s="17"/>
      <c r="Q31" s="17"/>
      <c r="R31" s="17"/>
    </row>
    <row r="32" spans="1:20" s="79" customFormat="1" ht="24.95" customHeight="1">
      <c r="A32" s="80" t="s">
        <v>229</v>
      </c>
      <c r="B32" s="80" t="s">
        <v>230</v>
      </c>
      <c r="C32" s="80" t="s">
        <v>110</v>
      </c>
      <c r="D32" s="80" t="s">
        <v>148</v>
      </c>
      <c r="E32" s="81" t="s">
        <v>393</v>
      </c>
      <c r="F32" s="17"/>
      <c r="G32" s="17"/>
      <c r="H32" s="17"/>
      <c r="I32" s="17"/>
      <c r="J32" s="17"/>
      <c r="K32" s="17"/>
      <c r="L32" s="17"/>
      <c r="M32" s="82" t="s">
        <v>394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129</v>
      </c>
      <c r="B33" s="80" t="s">
        <v>130</v>
      </c>
      <c r="C33" s="80" t="s">
        <v>110</v>
      </c>
      <c r="D33" s="80" t="s">
        <v>114</v>
      </c>
      <c r="E33" s="81" t="s">
        <v>398</v>
      </c>
      <c r="F33" s="17"/>
      <c r="G33" s="17"/>
      <c r="H33" s="17"/>
      <c r="I33" s="17"/>
      <c r="J33" s="17"/>
      <c r="K33" s="17"/>
      <c r="L33" s="17"/>
      <c r="M33" s="82" t="s">
        <v>397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110</v>
      </c>
      <c r="D34" s="80" t="s">
        <v>126</v>
      </c>
      <c r="E34" s="81" t="s">
        <v>458</v>
      </c>
      <c r="F34" s="84"/>
      <c r="G34" s="80"/>
      <c r="H34" s="80"/>
      <c r="I34" s="80"/>
      <c r="J34" s="80"/>
      <c r="K34" s="80"/>
      <c r="L34" s="80"/>
      <c r="M34" s="82" t="s">
        <v>456</v>
      </c>
      <c r="N34" s="84"/>
      <c r="O34" s="85"/>
      <c r="S34" s="16"/>
      <c r="T34" s="16"/>
    </row>
    <row r="35" spans="1:21" ht="24.95" customHeight="1">
      <c r="A35" s="80" t="s">
        <v>144</v>
      </c>
      <c r="B35" s="86" t="s">
        <v>235</v>
      </c>
      <c r="C35" s="80" t="s">
        <v>110</v>
      </c>
      <c r="D35" s="80" t="s">
        <v>148</v>
      </c>
      <c r="E35" s="81" t="s">
        <v>460</v>
      </c>
      <c r="F35" s="17"/>
      <c r="G35" s="17"/>
      <c r="H35" s="17"/>
      <c r="I35" s="17"/>
      <c r="J35" s="17"/>
      <c r="K35" s="17"/>
      <c r="L35" s="17"/>
      <c r="M35" s="82" t="s">
        <v>366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110</v>
      </c>
      <c r="D36" s="80" t="s">
        <v>114</v>
      </c>
      <c r="E36" s="81" t="s">
        <v>238</v>
      </c>
      <c r="F36" s="80"/>
      <c r="G36" s="80"/>
      <c r="H36" s="80"/>
      <c r="I36" s="80"/>
      <c r="J36" s="80"/>
      <c r="K36" s="80"/>
      <c r="L36" s="80"/>
      <c r="M36" s="82" t="s">
        <v>239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240</v>
      </c>
      <c r="B37" s="80" t="s">
        <v>241</v>
      </c>
      <c r="C37" s="80" t="s">
        <v>110</v>
      </c>
      <c r="D37" s="82" t="s">
        <v>242</v>
      </c>
      <c r="E37" s="81" t="s">
        <v>462</v>
      </c>
      <c r="F37" s="80"/>
      <c r="G37" s="80"/>
      <c r="H37" s="80"/>
      <c r="I37" s="80"/>
      <c r="J37" s="80"/>
      <c r="K37" s="80"/>
      <c r="L37" s="87"/>
      <c r="M37" s="84"/>
      <c r="N37" s="80"/>
      <c r="O37" s="82" t="s">
        <v>463</v>
      </c>
      <c r="P37" s="80"/>
      <c r="Q37" s="80"/>
      <c r="R37" s="80"/>
      <c r="S37" s="16"/>
      <c r="T37" s="16"/>
    </row>
    <row r="38" spans="1:21" s="80" customFormat="1" ht="24.95" customHeight="1">
      <c r="A38" s="80" t="s">
        <v>165</v>
      </c>
      <c r="B38" s="86" t="s">
        <v>245</v>
      </c>
      <c r="C38" s="80" t="s">
        <v>110</v>
      </c>
      <c r="D38" s="80" t="s">
        <v>114</v>
      </c>
      <c r="E38" s="81" t="s">
        <v>465</v>
      </c>
      <c r="F38" s="17"/>
      <c r="G38" s="17"/>
      <c r="H38" s="17"/>
      <c r="I38" s="17"/>
      <c r="J38" s="17"/>
      <c r="K38" s="17"/>
      <c r="L38" s="17"/>
      <c r="M38" s="82" t="s">
        <v>407</v>
      </c>
      <c r="N38" s="84"/>
      <c r="T38" s="88"/>
      <c r="U38" s="88"/>
    </row>
    <row r="39" spans="1:21" s="80" customFormat="1" ht="24.95" customHeight="1">
      <c r="A39" s="80" t="s">
        <v>165</v>
      </c>
      <c r="B39" s="80" t="s">
        <v>246</v>
      </c>
      <c r="C39" s="80" t="s">
        <v>110</v>
      </c>
      <c r="D39" s="80" t="s">
        <v>114</v>
      </c>
      <c r="E39" s="81" t="s">
        <v>380</v>
      </c>
      <c r="F39" s="17"/>
      <c r="G39" s="17"/>
      <c r="H39" s="17"/>
      <c r="I39" s="17"/>
      <c r="J39" s="17"/>
      <c r="K39" s="17"/>
      <c r="L39" s="17"/>
      <c r="M39" s="82" t="s">
        <v>271</v>
      </c>
      <c r="N39" s="84"/>
      <c r="T39" s="88"/>
      <c r="U39" s="88"/>
    </row>
    <row r="40" spans="1:21" s="80" customFormat="1" ht="24.95" customHeight="1">
      <c r="A40" s="80" t="s">
        <v>119</v>
      </c>
      <c r="B40" s="80" t="s">
        <v>248</v>
      </c>
      <c r="C40" s="80" t="s">
        <v>110</v>
      </c>
      <c r="D40" s="80" t="s">
        <v>148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119</v>
      </c>
      <c r="B41" s="80" t="s">
        <v>249</v>
      </c>
      <c r="C41" s="80" t="s">
        <v>110</v>
      </c>
      <c r="D41" s="80" t="s">
        <v>250</v>
      </c>
      <c r="E41" s="81" t="s">
        <v>251</v>
      </c>
      <c r="M41" s="82" t="s">
        <v>252</v>
      </c>
      <c r="N41" s="81"/>
      <c r="T41" s="88"/>
      <c r="U41" s="88"/>
    </row>
    <row r="42" spans="1:21" s="80" customFormat="1" ht="24.95" customHeight="1">
      <c r="A42" s="80" t="s">
        <v>182</v>
      </c>
      <c r="B42" s="80" t="s">
        <v>253</v>
      </c>
      <c r="C42" s="80" t="s">
        <v>110</v>
      </c>
      <c r="D42" s="80" t="s">
        <v>254</v>
      </c>
      <c r="E42" s="81" t="s">
        <v>452</v>
      </c>
      <c r="N42" s="81"/>
      <c r="Q42" s="82" t="s">
        <v>453</v>
      </c>
      <c r="T42" s="88"/>
      <c r="U42" s="88"/>
    </row>
    <row r="43" spans="1:21" s="80" customFormat="1" ht="24.95" customHeight="1">
      <c r="A43" s="80" t="s">
        <v>255</v>
      </c>
      <c r="B43" s="80" t="s">
        <v>256</v>
      </c>
      <c r="C43" s="80" t="s">
        <v>110</v>
      </c>
      <c r="D43" s="80" t="s">
        <v>114</v>
      </c>
      <c r="E43" s="81" t="s">
        <v>418</v>
      </c>
      <c r="F43" s="84"/>
      <c r="M43" s="82" t="s">
        <v>419</v>
      </c>
      <c r="N43" s="84"/>
      <c r="S43" s="88"/>
      <c r="T43" s="88"/>
    </row>
    <row r="44" spans="1:21" s="80" customFormat="1" ht="24.95" customHeight="1">
      <c r="A44" s="80" t="s">
        <v>119</v>
      </c>
      <c r="B44" s="80" t="s">
        <v>257</v>
      </c>
      <c r="C44" s="80" t="s">
        <v>110</v>
      </c>
      <c r="D44" s="80" t="s">
        <v>148</v>
      </c>
      <c r="E44" s="81" t="s">
        <v>450</v>
      </c>
      <c r="F44" s="84"/>
      <c r="M44" s="82" t="s">
        <v>239</v>
      </c>
      <c r="N44" s="84"/>
      <c r="S44" s="88"/>
      <c r="T44" s="88"/>
    </row>
    <row r="45" spans="1:21" s="80" customFormat="1" ht="24.95" customHeight="1">
      <c r="A45" s="80" t="s">
        <v>119</v>
      </c>
      <c r="B45" s="80" t="s">
        <v>260</v>
      </c>
      <c r="C45" s="80" t="s">
        <v>110</v>
      </c>
      <c r="D45" s="80" t="s">
        <v>114</v>
      </c>
      <c r="E45" s="81" t="s">
        <v>417</v>
      </c>
      <c r="K45" s="87"/>
      <c r="L45" s="82"/>
      <c r="M45" s="82" t="s">
        <v>259</v>
      </c>
      <c r="T45" s="88"/>
      <c r="U45" s="88"/>
    </row>
    <row r="46" spans="1:21" s="80" customFormat="1" ht="24.95" customHeight="1">
      <c r="A46" s="80" t="s">
        <v>119</v>
      </c>
      <c r="B46" s="80" t="s">
        <v>262</v>
      </c>
      <c r="C46" s="80" t="s">
        <v>110</v>
      </c>
      <c r="D46" s="80" t="s">
        <v>114</v>
      </c>
      <c r="E46" s="81" t="s">
        <v>426</v>
      </c>
      <c r="K46" s="87"/>
      <c r="L46" s="82"/>
      <c r="M46" s="82" t="s">
        <v>391</v>
      </c>
      <c r="T46" s="88"/>
      <c r="U46" s="88"/>
    </row>
    <row r="47" spans="1:21" s="80" customFormat="1" ht="24.95" customHeight="1">
      <c r="A47" s="80" t="s">
        <v>119</v>
      </c>
      <c r="B47" s="80" t="s">
        <v>263</v>
      </c>
      <c r="C47" s="80" t="s">
        <v>110</v>
      </c>
      <c r="D47" s="80" t="s">
        <v>111</v>
      </c>
      <c r="E47" s="81"/>
      <c r="K47" s="87"/>
      <c r="L47" s="82"/>
      <c r="M47" s="82"/>
      <c r="N47" s="81" t="s">
        <v>60</v>
      </c>
      <c r="T47" s="88"/>
      <c r="U47" s="88"/>
    </row>
    <row r="48" spans="1:21" ht="24.95" customHeight="1">
      <c r="A48" s="80" t="s">
        <v>264</v>
      </c>
      <c r="B48" s="83" t="s">
        <v>265</v>
      </c>
      <c r="C48" s="80" t="s">
        <v>110</v>
      </c>
      <c r="D48" s="80" t="s">
        <v>266</v>
      </c>
      <c r="E48" s="81" t="s">
        <v>467</v>
      </c>
      <c r="F48" s="17"/>
      <c r="G48" s="17"/>
      <c r="H48" s="17"/>
      <c r="I48" s="17"/>
      <c r="J48" s="17"/>
      <c r="K48" s="17"/>
      <c r="L48" s="17"/>
      <c r="M48" s="82" t="s">
        <v>239</v>
      </c>
      <c r="N48" s="84" t="s">
        <v>268</v>
      </c>
      <c r="O48" s="80"/>
      <c r="P48" s="80"/>
      <c r="Q48" s="80"/>
      <c r="R48" s="80"/>
      <c r="S48" s="16"/>
      <c r="T48" s="16"/>
    </row>
    <row r="49" spans="1:21" s="80" customFormat="1" ht="24.95" customHeight="1">
      <c r="A49" s="80" t="s">
        <v>119</v>
      </c>
      <c r="B49" s="80" t="s">
        <v>269</v>
      </c>
      <c r="C49" s="80" t="s">
        <v>110</v>
      </c>
      <c r="D49" s="80" t="s">
        <v>114</v>
      </c>
      <c r="E49" s="81" t="s">
        <v>412</v>
      </c>
      <c r="M49" s="82" t="s">
        <v>239</v>
      </c>
      <c r="N49" s="81"/>
      <c r="T49" s="88"/>
      <c r="U49" s="88"/>
    </row>
    <row r="50" spans="1:21" ht="24.95" customHeight="1">
      <c r="A50" s="80" t="s">
        <v>119</v>
      </c>
      <c r="B50" s="83" t="s">
        <v>272</v>
      </c>
      <c r="C50" s="80" t="s">
        <v>110</v>
      </c>
      <c r="D50" s="80" t="s">
        <v>273</v>
      </c>
      <c r="E50" s="81" t="s">
        <v>356</v>
      </c>
      <c r="F50" s="80"/>
      <c r="G50" s="80"/>
      <c r="H50" s="89"/>
      <c r="I50" s="80"/>
      <c r="J50" s="80"/>
      <c r="K50" s="80"/>
      <c r="L50" s="87"/>
      <c r="M50" s="80"/>
      <c r="N50" s="80"/>
      <c r="O50" s="80"/>
      <c r="P50" s="82" t="s">
        <v>357</v>
      </c>
      <c r="Q50" s="81" t="s">
        <v>60</v>
      </c>
      <c r="R50" s="80"/>
    </row>
    <row r="51" spans="1:21" ht="24.95" customHeight="1">
      <c r="A51" s="80" t="s">
        <v>155</v>
      </c>
      <c r="B51" s="80" t="s">
        <v>274</v>
      </c>
      <c r="C51" s="83" t="s">
        <v>121</v>
      </c>
      <c r="D51" s="80" t="s">
        <v>157</v>
      </c>
      <c r="E51" s="81" t="s">
        <v>436</v>
      </c>
      <c r="F51" s="80"/>
      <c r="G51" s="80"/>
      <c r="H51" s="80"/>
      <c r="I51" s="80"/>
      <c r="J51" s="80"/>
      <c r="K51" s="80"/>
      <c r="L51" s="87"/>
      <c r="M51" s="82"/>
      <c r="N51" s="81"/>
      <c r="O51" s="80"/>
      <c r="P51" s="80"/>
      <c r="Q51" s="80"/>
      <c r="R51" s="80"/>
    </row>
    <row r="52" spans="1:21" ht="24.95" customHeight="1">
      <c r="A52" s="80" t="s">
        <v>155</v>
      </c>
      <c r="B52" s="80" t="s">
        <v>276</v>
      </c>
      <c r="C52" s="80" t="s">
        <v>110</v>
      </c>
      <c r="D52" s="80" t="s">
        <v>111</v>
      </c>
      <c r="E52" s="81"/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155</v>
      </c>
      <c r="B53" s="80" t="s">
        <v>277</v>
      </c>
      <c r="C53" s="80" t="s">
        <v>110</v>
      </c>
      <c r="D53" s="80" t="s">
        <v>111</v>
      </c>
      <c r="E53" s="81"/>
      <c r="F53" s="80"/>
      <c r="G53" s="80"/>
      <c r="H53" s="80"/>
      <c r="I53" s="80"/>
      <c r="J53" s="80"/>
      <c r="K53" s="80"/>
      <c r="L53" s="87"/>
      <c r="M53" s="82"/>
      <c r="N53" s="81" t="s">
        <v>60</v>
      </c>
      <c r="O53" s="80"/>
      <c r="P53" s="80"/>
      <c r="Q53" s="80"/>
      <c r="R53" s="80"/>
    </row>
    <row r="54" spans="1:21" ht="24.95" customHeight="1">
      <c r="A54" s="80" t="s">
        <v>155</v>
      </c>
      <c r="B54" s="80" t="s">
        <v>278</v>
      </c>
      <c r="C54" s="80" t="s">
        <v>110</v>
      </c>
      <c r="D54" s="80" t="s">
        <v>279</v>
      </c>
      <c r="E54" s="81" t="s">
        <v>280</v>
      </c>
      <c r="F54" s="84"/>
      <c r="G54" s="80"/>
      <c r="H54" s="80"/>
      <c r="I54" s="80"/>
      <c r="J54" s="80"/>
      <c r="K54" s="80"/>
      <c r="L54" s="80"/>
      <c r="M54" s="81"/>
      <c r="N54" s="80"/>
      <c r="O54" s="80"/>
      <c r="P54" s="82" t="s">
        <v>281</v>
      </c>
      <c r="Q54" s="80"/>
      <c r="R54" s="80"/>
    </row>
    <row r="55" spans="1:21" ht="24.95" customHeight="1">
      <c r="A55" s="80" t="s">
        <v>155</v>
      </c>
      <c r="B55" s="80" t="s">
        <v>282</v>
      </c>
      <c r="C55" s="83" t="s">
        <v>121</v>
      </c>
      <c r="D55" s="80" t="s">
        <v>283</v>
      </c>
      <c r="E55" s="81" t="s">
        <v>284</v>
      </c>
      <c r="F55" s="84"/>
      <c r="G55" s="80"/>
      <c r="H55" s="80"/>
      <c r="I55" s="80"/>
      <c r="J55" s="80"/>
      <c r="K55" s="80"/>
      <c r="L55" s="80"/>
      <c r="M55" s="82"/>
      <c r="N55" s="81"/>
      <c r="O55" s="80"/>
      <c r="P55" s="80"/>
      <c r="Q55" s="80"/>
      <c r="R55" s="80"/>
    </row>
    <row r="56" spans="1:21" ht="24.95" customHeight="1">
      <c r="A56" s="80" t="s">
        <v>155</v>
      </c>
      <c r="B56" s="80" t="s">
        <v>285</v>
      </c>
      <c r="C56" s="83" t="s">
        <v>121</v>
      </c>
      <c r="D56" s="80" t="s">
        <v>180</v>
      </c>
      <c r="E56" s="81" t="s">
        <v>286</v>
      </c>
      <c r="F56" s="80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155</v>
      </c>
      <c r="B57" s="80" t="s">
        <v>287</v>
      </c>
      <c r="C57" s="83" t="s">
        <v>121</v>
      </c>
      <c r="D57" s="80" t="s">
        <v>288</v>
      </c>
      <c r="E57" s="81" t="s">
        <v>377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155</v>
      </c>
      <c r="B58" s="80" t="s">
        <v>289</v>
      </c>
      <c r="C58" s="80" t="s">
        <v>110</v>
      </c>
      <c r="D58" s="80" t="s">
        <v>114</v>
      </c>
      <c r="E58" s="81">
        <v>45077</v>
      </c>
      <c r="F58" s="80"/>
      <c r="G58" s="80"/>
      <c r="H58" s="80"/>
      <c r="I58" s="80"/>
      <c r="J58" s="80"/>
      <c r="K58" s="80"/>
      <c r="L58" s="80"/>
      <c r="M58" s="82" t="s">
        <v>247</v>
      </c>
      <c r="N58" s="81"/>
      <c r="O58" s="80"/>
      <c r="P58" s="80"/>
      <c r="Q58" s="80"/>
      <c r="R58" s="80"/>
    </row>
    <row r="59" spans="1:21" ht="24.95" customHeight="1">
      <c r="A59" s="80" t="s">
        <v>155</v>
      </c>
      <c r="B59" s="80" t="s">
        <v>290</v>
      </c>
      <c r="C59" s="80" t="s">
        <v>110</v>
      </c>
      <c r="D59" s="80" t="s">
        <v>114</v>
      </c>
      <c r="E59" s="81"/>
      <c r="F59" s="80"/>
      <c r="G59" s="80"/>
      <c r="H59" s="80"/>
      <c r="I59" s="80"/>
      <c r="J59" s="80"/>
      <c r="K59" s="80"/>
      <c r="L59" s="80"/>
      <c r="M59" s="82"/>
      <c r="N59" s="81"/>
      <c r="O59" s="80"/>
      <c r="P59" s="80"/>
      <c r="Q59" s="80"/>
      <c r="R59" s="80"/>
    </row>
    <row r="60" spans="1:21" ht="24.95" customHeight="1">
      <c r="A60" s="80" t="s">
        <v>155</v>
      </c>
      <c r="B60" s="80" t="s">
        <v>291</v>
      </c>
      <c r="C60" s="80" t="s">
        <v>110</v>
      </c>
      <c r="D60" s="80" t="s">
        <v>114</v>
      </c>
      <c r="E60" s="81"/>
      <c r="F60" s="80"/>
      <c r="G60" s="80"/>
      <c r="H60" s="80"/>
      <c r="I60" s="80"/>
      <c r="J60" s="80"/>
      <c r="K60" s="80"/>
      <c r="L60" s="80"/>
      <c r="M60" s="82"/>
      <c r="N60" s="81" t="s">
        <v>60</v>
      </c>
      <c r="O60" s="80"/>
      <c r="P60" s="80"/>
      <c r="Q60" s="80"/>
      <c r="R60" s="80"/>
    </row>
    <row r="61" spans="1:21" ht="24.95" customHeight="1">
      <c r="A61" s="80" t="s">
        <v>155</v>
      </c>
      <c r="B61" s="80" t="s">
        <v>292</v>
      </c>
      <c r="C61" s="83" t="s">
        <v>121</v>
      </c>
      <c r="D61" s="80" t="s">
        <v>202</v>
      </c>
      <c r="E61" s="81" t="s">
        <v>293</v>
      </c>
      <c r="F61" s="80"/>
      <c r="G61" s="80"/>
      <c r="H61" s="80"/>
      <c r="I61" s="80"/>
      <c r="J61" s="80"/>
      <c r="K61" s="80"/>
      <c r="L61" s="80"/>
      <c r="M61" s="82"/>
      <c r="N61" s="81"/>
      <c r="O61" s="80"/>
      <c r="P61" s="80"/>
      <c r="Q61" s="80"/>
      <c r="R61" s="80"/>
    </row>
    <row r="62" spans="1:21" ht="24.95" customHeight="1">
      <c r="A62" s="80" t="s">
        <v>119</v>
      </c>
      <c r="B62" s="80" t="s">
        <v>294</v>
      </c>
      <c r="C62" s="80" t="s">
        <v>110</v>
      </c>
      <c r="D62" s="90" t="s">
        <v>114</v>
      </c>
      <c r="E62" s="81"/>
      <c r="F62" s="84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119</v>
      </c>
      <c r="B63" s="80" t="s">
        <v>209</v>
      </c>
      <c r="C63" s="80" t="s">
        <v>110</v>
      </c>
      <c r="D63" s="80" t="s">
        <v>111</v>
      </c>
      <c r="E63" s="81" t="s">
        <v>363</v>
      </c>
      <c r="F63" s="80"/>
      <c r="G63" s="80"/>
      <c r="H63" s="80"/>
      <c r="I63" s="80"/>
      <c r="J63" s="80"/>
      <c r="K63" s="80"/>
      <c r="L63" s="80"/>
      <c r="M63" s="82" t="s">
        <v>267</v>
      </c>
      <c r="N63" s="81"/>
      <c r="O63" s="80"/>
      <c r="P63" s="80"/>
      <c r="Q63" s="80"/>
      <c r="R63" s="80"/>
    </row>
    <row r="64" spans="1:21" ht="24.95" customHeight="1">
      <c r="A64" s="80" t="s">
        <v>119</v>
      </c>
      <c r="B64" s="80" t="s">
        <v>217</v>
      </c>
      <c r="C64" s="80" t="s">
        <v>110</v>
      </c>
      <c r="D64" s="80" t="s">
        <v>295</v>
      </c>
      <c r="E64" s="81" t="s">
        <v>445</v>
      </c>
      <c r="F64" s="80"/>
      <c r="G64" s="80"/>
      <c r="H64" s="80"/>
      <c r="I64" s="80"/>
      <c r="J64" s="80"/>
      <c r="K64" s="80"/>
      <c r="L64" s="80"/>
      <c r="M64" s="82"/>
      <c r="N64" s="81"/>
      <c r="O64" s="80"/>
      <c r="P64" s="80"/>
      <c r="Q64" s="80"/>
      <c r="R64" s="80"/>
    </row>
    <row r="65" spans="1:21" s="80" customFormat="1" ht="24.95" customHeight="1">
      <c r="A65" s="80">
        <v>701</v>
      </c>
      <c r="B65" s="80" t="s">
        <v>297</v>
      </c>
      <c r="C65" s="97" t="s">
        <v>110</v>
      </c>
      <c r="D65" s="90" t="s">
        <v>114</v>
      </c>
      <c r="E65" s="81">
        <v>44979</v>
      </c>
      <c r="M65" s="82" t="s">
        <v>247</v>
      </c>
      <c r="N65" s="81" t="s">
        <v>298</v>
      </c>
      <c r="T65" s="88"/>
      <c r="U65" s="88"/>
    </row>
    <row r="66" spans="1:21" ht="24.95" customHeight="1">
      <c r="A66" s="80">
        <v>706</v>
      </c>
      <c r="B66" s="80" t="s">
        <v>299</v>
      </c>
      <c r="C66" s="80" t="s">
        <v>110</v>
      </c>
      <c r="D66" s="90" t="s">
        <v>300</v>
      </c>
      <c r="E66" s="81" t="s">
        <v>448</v>
      </c>
      <c r="F66" s="84"/>
      <c r="G66" s="80"/>
      <c r="H66" s="80"/>
      <c r="I66" s="80"/>
      <c r="J66" s="80"/>
      <c r="K66" s="80"/>
      <c r="L66" s="80"/>
      <c r="M66" s="82" t="s">
        <v>449</v>
      </c>
      <c r="N66" s="84"/>
      <c r="O66" s="85"/>
      <c r="P66" s="80"/>
      <c r="Q66" s="80"/>
      <c r="R66" s="80"/>
      <c r="S66" s="16"/>
      <c r="T66" s="16"/>
    </row>
    <row r="67" spans="1:21" ht="24.95" customHeight="1">
      <c r="A67" s="80">
        <v>708</v>
      </c>
      <c r="B67" s="80" t="s">
        <v>303</v>
      </c>
      <c r="C67" s="80" t="s">
        <v>110</v>
      </c>
      <c r="D67" s="80" t="s">
        <v>304</v>
      </c>
      <c r="E67" s="81" t="s">
        <v>305</v>
      </c>
      <c r="F67" s="84"/>
      <c r="G67" s="80"/>
      <c r="H67" s="80"/>
      <c r="I67" s="80"/>
      <c r="J67" s="80"/>
      <c r="K67" s="80"/>
      <c r="L67" s="80"/>
      <c r="M67" s="82"/>
      <c r="N67" s="84"/>
      <c r="O67" s="85"/>
      <c r="P67" s="80"/>
      <c r="Q67" s="80"/>
      <c r="R67" s="80"/>
      <c r="S67" s="16"/>
      <c r="T67" s="16"/>
    </row>
    <row r="68" spans="1:21" ht="24.95" customHeight="1">
      <c r="A68" s="80">
        <v>710</v>
      </c>
      <c r="B68" s="80" t="s">
        <v>306</v>
      </c>
      <c r="C68" s="80" t="s">
        <v>110</v>
      </c>
      <c r="D68" s="80" t="s">
        <v>114</v>
      </c>
      <c r="E68" s="81" t="s">
        <v>469</v>
      </c>
      <c r="F68" s="80"/>
      <c r="G68" s="80"/>
      <c r="H68" s="80"/>
      <c r="I68" s="80"/>
      <c r="J68" s="80"/>
      <c r="K68" s="80"/>
      <c r="L68" s="80"/>
      <c r="M68" s="82" t="s">
        <v>322</v>
      </c>
      <c r="N68" s="81"/>
      <c r="O68" s="85"/>
      <c r="P68" s="80"/>
      <c r="Q68" s="80"/>
      <c r="R68" s="80"/>
      <c r="S68" s="16"/>
      <c r="T68" s="16"/>
    </row>
    <row r="69" spans="1:21" s="80" customFormat="1" ht="24.95" customHeight="1">
      <c r="A69" s="80">
        <v>713</v>
      </c>
      <c r="B69" s="80" t="s">
        <v>308</v>
      </c>
      <c r="C69" s="80" t="s">
        <v>110</v>
      </c>
      <c r="D69" s="80" t="s">
        <v>148</v>
      </c>
      <c r="E69" s="81">
        <v>44999</v>
      </c>
      <c r="M69" s="82" t="s">
        <v>247</v>
      </c>
      <c r="T69" s="88"/>
      <c r="U69" s="88"/>
    </row>
    <row r="70" spans="1:21" s="80" customFormat="1" ht="24.95" customHeight="1">
      <c r="A70" s="80">
        <v>714</v>
      </c>
      <c r="B70" s="80" t="s">
        <v>309</v>
      </c>
      <c r="C70" s="83" t="s">
        <v>121</v>
      </c>
      <c r="D70" s="90" t="s">
        <v>114</v>
      </c>
      <c r="E70" s="91" t="s">
        <v>310</v>
      </c>
      <c r="M70" s="82"/>
      <c r="S70" s="88"/>
      <c r="T70" s="88"/>
    </row>
    <row r="71" spans="1:21" ht="24.95" customHeight="1">
      <c r="A71" s="80">
        <v>715</v>
      </c>
      <c r="B71" s="80" t="s">
        <v>311</v>
      </c>
      <c r="C71" s="80" t="s">
        <v>110</v>
      </c>
      <c r="D71" s="80" t="s">
        <v>114</v>
      </c>
      <c r="E71" s="81"/>
      <c r="F71" s="80"/>
      <c r="G71" s="80"/>
      <c r="H71" s="80"/>
      <c r="I71" s="80"/>
      <c r="J71" s="80"/>
      <c r="K71" s="80"/>
      <c r="L71" s="80"/>
      <c r="M71" s="82"/>
      <c r="N71" s="81"/>
      <c r="O71" s="80"/>
      <c r="P71" s="80"/>
      <c r="Q71" s="80"/>
      <c r="R71" s="80"/>
    </row>
    <row r="72" spans="1:21" s="80" customFormat="1" ht="24.95" customHeight="1">
      <c r="A72" s="80">
        <v>801</v>
      </c>
      <c r="B72" s="80" t="s">
        <v>163</v>
      </c>
      <c r="C72" s="97" t="s">
        <v>110</v>
      </c>
      <c r="D72" s="80" t="s">
        <v>312</v>
      </c>
      <c r="E72" s="81" t="s">
        <v>313</v>
      </c>
      <c r="F72" s="84"/>
      <c r="M72" s="82"/>
      <c r="N72" s="81"/>
      <c r="T72" s="88"/>
      <c r="U72" s="88"/>
    </row>
    <row r="73" spans="1:21" s="80" customFormat="1" ht="24.95" customHeight="1">
      <c r="A73" s="80">
        <v>803</v>
      </c>
      <c r="B73" s="80" t="s">
        <v>314</v>
      </c>
      <c r="C73" s="97" t="s">
        <v>110</v>
      </c>
      <c r="D73" s="80" t="s">
        <v>148</v>
      </c>
      <c r="E73" s="81">
        <v>45072</v>
      </c>
      <c r="L73" s="87"/>
      <c r="M73" s="82" t="s">
        <v>247</v>
      </c>
      <c r="N73" s="81" t="s">
        <v>315</v>
      </c>
      <c r="T73" s="88"/>
      <c r="U73" s="88"/>
    </row>
    <row r="74" spans="1:21" ht="24.95" customHeight="1">
      <c r="A74" s="80">
        <v>804</v>
      </c>
      <c r="B74" s="80" t="s">
        <v>316</v>
      </c>
      <c r="C74" s="80" t="s">
        <v>110</v>
      </c>
      <c r="D74" s="80" t="s">
        <v>312</v>
      </c>
      <c r="E74" s="81" t="s">
        <v>317</v>
      </c>
      <c r="F74" s="84"/>
      <c r="G74" s="80"/>
      <c r="H74" s="80"/>
      <c r="I74" s="80"/>
      <c r="J74" s="80"/>
      <c r="K74" s="80"/>
      <c r="L74" s="80"/>
      <c r="M74" s="82"/>
      <c r="N74" s="81"/>
      <c r="O74" s="80"/>
      <c r="T74" s="16"/>
    </row>
    <row r="75" spans="1:21" ht="24.95" customHeight="1">
      <c r="A75" s="80">
        <v>811</v>
      </c>
      <c r="B75" s="80" t="s">
        <v>318</v>
      </c>
      <c r="C75" s="80" t="s">
        <v>110</v>
      </c>
      <c r="D75" s="82" t="s">
        <v>114</v>
      </c>
      <c r="E75" s="81"/>
      <c r="F75" s="80"/>
      <c r="G75" s="80"/>
      <c r="H75" s="80"/>
      <c r="I75" s="80"/>
      <c r="J75" s="80"/>
      <c r="K75" s="80"/>
      <c r="L75" s="87"/>
      <c r="M75" s="82"/>
      <c r="N75" s="81"/>
      <c r="O75" s="80"/>
      <c r="T75" s="16"/>
    </row>
    <row r="76" spans="1:21" s="92" customFormat="1" ht="24.95" customHeight="1">
      <c r="A76" s="80">
        <v>818</v>
      </c>
      <c r="B76" s="80" t="s">
        <v>319</v>
      </c>
      <c r="C76" s="80" t="s">
        <v>110</v>
      </c>
      <c r="D76" s="80" t="s">
        <v>114</v>
      </c>
      <c r="E76" s="81" t="s">
        <v>320</v>
      </c>
      <c r="F76" s="80"/>
      <c r="G76" s="80"/>
      <c r="H76" s="80"/>
      <c r="I76" s="80"/>
      <c r="J76" s="80"/>
      <c r="K76" s="80"/>
      <c r="L76" s="80"/>
      <c r="M76" s="82" t="s">
        <v>239</v>
      </c>
      <c r="N76" s="81"/>
      <c r="S76" s="80"/>
    </row>
    <row r="77" spans="1:21" s="92" customFormat="1" ht="24.95" customHeight="1">
      <c r="A77" s="80">
        <v>908</v>
      </c>
      <c r="B77" s="80" t="s">
        <v>321</v>
      </c>
      <c r="C77" s="80" t="s">
        <v>110</v>
      </c>
      <c r="D77" s="80" t="s">
        <v>148</v>
      </c>
      <c r="E77" s="81" t="s">
        <v>372</v>
      </c>
      <c r="F77" s="80"/>
      <c r="G77" s="80"/>
      <c r="H77" s="80"/>
      <c r="I77" s="80"/>
      <c r="J77" s="80"/>
      <c r="K77" s="80"/>
      <c r="L77" s="87"/>
      <c r="M77" s="82" t="s">
        <v>322</v>
      </c>
      <c r="N77" s="81" t="s">
        <v>60</v>
      </c>
      <c r="S77" s="80"/>
    </row>
    <row r="78" spans="1:21" s="80" customFormat="1" ht="24.95" customHeight="1">
      <c r="A78" s="80">
        <v>909</v>
      </c>
      <c r="B78" s="80" t="s">
        <v>323</v>
      </c>
      <c r="C78" s="80" t="s">
        <v>110</v>
      </c>
      <c r="D78" s="80" t="s">
        <v>114</v>
      </c>
      <c r="E78" s="81" t="s">
        <v>390</v>
      </c>
      <c r="L78" s="87"/>
      <c r="M78" s="82" t="s">
        <v>391</v>
      </c>
      <c r="N78" s="81"/>
      <c r="T78" s="88"/>
      <c r="U78" s="88"/>
    </row>
    <row r="79" spans="1:21" s="80" customFormat="1" ht="24.95" customHeight="1">
      <c r="A79" s="80">
        <v>910</v>
      </c>
      <c r="B79" s="80" t="s">
        <v>324</v>
      </c>
      <c r="C79" s="80" t="s">
        <v>110</v>
      </c>
      <c r="D79" s="80" t="s">
        <v>114</v>
      </c>
      <c r="E79" s="81" t="s">
        <v>373</v>
      </c>
      <c r="L79" s="87"/>
      <c r="M79" s="82" t="s">
        <v>325</v>
      </c>
      <c r="N79" s="81"/>
      <c r="T79" s="88"/>
      <c r="U79" s="88"/>
    </row>
    <row r="80" spans="1:21" s="80" customFormat="1" ht="24.95" customHeight="1">
      <c r="A80" s="80">
        <v>914</v>
      </c>
      <c r="B80" s="80" t="s">
        <v>326</v>
      </c>
      <c r="C80" s="80" t="s">
        <v>110</v>
      </c>
      <c r="D80" s="80" t="s">
        <v>148</v>
      </c>
      <c r="E80" s="81" t="s">
        <v>327</v>
      </c>
      <c r="M80" s="82" t="s">
        <v>328</v>
      </c>
      <c r="N80" s="81"/>
      <c r="T80" s="88"/>
      <c r="U80" s="88"/>
    </row>
    <row r="81" spans="1:21" s="80" customFormat="1" ht="24.95" customHeight="1">
      <c r="A81" s="80">
        <v>915</v>
      </c>
      <c r="B81" s="80" t="s">
        <v>203</v>
      </c>
      <c r="C81" s="80" t="s">
        <v>110</v>
      </c>
      <c r="D81" s="80" t="s">
        <v>114</v>
      </c>
      <c r="E81" s="81" t="s">
        <v>374</v>
      </c>
      <c r="M81" s="82" t="s">
        <v>267</v>
      </c>
      <c r="N81" s="81"/>
      <c r="T81" s="88"/>
      <c r="U81" s="88"/>
    </row>
    <row r="82" spans="1:21" s="80" customFormat="1" ht="24.95" customHeight="1">
      <c r="A82" s="80">
        <v>916</v>
      </c>
      <c r="B82" s="80" t="s">
        <v>329</v>
      </c>
      <c r="C82" s="80" t="s">
        <v>110</v>
      </c>
      <c r="D82" s="80" t="s">
        <v>330</v>
      </c>
      <c r="E82" s="81" t="s">
        <v>409</v>
      </c>
      <c r="H82" s="89"/>
      <c r="L82" s="87"/>
      <c r="M82" s="82" t="s">
        <v>410</v>
      </c>
      <c r="N82" s="84" t="s">
        <v>331</v>
      </c>
      <c r="T82" s="88"/>
      <c r="U82" s="88"/>
    </row>
    <row r="83" spans="1:21" ht="24.95" customHeight="1">
      <c r="A83" s="80">
        <v>919</v>
      </c>
      <c r="B83" s="80" t="s">
        <v>332</v>
      </c>
      <c r="C83" s="80" t="s">
        <v>110</v>
      </c>
      <c r="D83" s="82" t="s">
        <v>215</v>
      </c>
      <c r="E83" s="81" t="s">
        <v>403</v>
      </c>
      <c r="F83" s="80"/>
      <c r="G83" s="80"/>
      <c r="H83" s="80"/>
      <c r="I83" s="80"/>
      <c r="J83" s="80"/>
      <c r="K83" s="80"/>
      <c r="L83" s="87"/>
      <c r="M83" s="82" t="s">
        <v>404</v>
      </c>
      <c r="N83" s="81" t="s">
        <v>335</v>
      </c>
    </row>
    <row r="84" spans="1:21" ht="24.95" customHeight="1">
      <c r="A84" s="80" t="s">
        <v>336</v>
      </c>
      <c r="B84" s="80" t="s">
        <v>337</v>
      </c>
      <c r="C84" s="83" t="s">
        <v>121</v>
      </c>
      <c r="D84" s="80" t="s">
        <v>157</v>
      </c>
      <c r="E84" s="81" t="s">
        <v>385</v>
      </c>
      <c r="F84" s="80"/>
      <c r="G84" s="80"/>
      <c r="H84" s="80"/>
      <c r="I84" s="80"/>
      <c r="J84" s="80"/>
      <c r="K84" s="80"/>
      <c r="L84" s="87"/>
      <c r="M84" s="82"/>
      <c r="N84" s="81"/>
    </row>
    <row r="85" spans="1:21" s="17" customFormat="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53"/>
      <c r="T85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5B955-AB98-476B-B0F2-4AC96D47824F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3" customWidth="1"/>
    <col min="7" max="8" width="19.625" style="33" customWidth="1"/>
    <col min="9" max="11" width="19.625" style="36" customWidth="1"/>
    <col min="12" max="21" width="10.625" style="36" customWidth="1"/>
    <col min="22" max="27" width="10.625" style="33" customWidth="1"/>
    <col min="28" max="41" width="10.625" style="36" customWidth="1"/>
    <col min="42" max="16384" width="16.625" style="33"/>
  </cols>
  <sheetData>
    <row r="1" spans="1:41" ht="75" customHeight="1">
      <c r="A1" s="103" t="s">
        <v>79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41" ht="75" customHeight="1" thickBot="1">
      <c r="A2" s="102" t="s">
        <v>344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41" ht="75" customHeight="1" thickTop="1" thickBot="1">
      <c r="A3" s="37" t="s">
        <v>80</v>
      </c>
      <c r="B3" s="38" t="s">
        <v>81</v>
      </c>
      <c r="C3" s="38" t="s">
        <v>82</v>
      </c>
      <c r="D3" s="39" t="s">
        <v>83</v>
      </c>
      <c r="E3" s="38" t="s">
        <v>84</v>
      </c>
      <c r="F3" s="40" t="s">
        <v>85</v>
      </c>
      <c r="G3" s="40" t="s">
        <v>339</v>
      </c>
      <c r="H3" s="40" t="s">
        <v>340</v>
      </c>
      <c r="I3" s="40" t="s">
        <v>341</v>
      </c>
      <c r="J3" s="40" t="s">
        <v>342</v>
      </c>
      <c r="K3" s="40" t="s">
        <v>343</v>
      </c>
      <c r="V3" s="36"/>
    </row>
    <row r="4" spans="1:41" ht="75" customHeight="1" thickTop="1" thickBot="1">
      <c r="A4" s="37">
        <v>701</v>
      </c>
      <c r="B4" s="41">
        <v>28</v>
      </c>
      <c r="C4" s="41">
        <v>1</v>
      </c>
      <c r="D4" s="41">
        <f t="shared" ref="D4:D19" si="0">B4-C4-E4-F4</f>
        <v>25</v>
      </c>
      <c r="E4" s="42">
        <v>2</v>
      </c>
      <c r="F4" s="41"/>
      <c r="G4" s="41" t="s">
        <v>87</v>
      </c>
      <c r="H4" s="41" t="s">
        <v>86</v>
      </c>
      <c r="I4" s="41" t="s">
        <v>87</v>
      </c>
      <c r="J4" s="41" t="s">
        <v>86</v>
      </c>
      <c r="K4" s="41" t="s">
        <v>87</v>
      </c>
      <c r="V4" s="36"/>
    </row>
    <row r="5" spans="1:41" ht="75" customHeight="1" thickTop="1" thickBot="1">
      <c r="A5" s="37">
        <v>702</v>
      </c>
      <c r="B5" s="43">
        <v>26</v>
      </c>
      <c r="C5" s="41">
        <v>1</v>
      </c>
      <c r="D5" s="41">
        <f t="shared" si="0"/>
        <v>21</v>
      </c>
      <c r="E5" s="42">
        <v>4</v>
      </c>
      <c r="F5" s="41"/>
      <c r="G5" s="41" t="s">
        <v>88</v>
      </c>
      <c r="H5" s="41" t="s">
        <v>88</v>
      </c>
      <c r="I5" s="41" t="s">
        <v>89</v>
      </c>
      <c r="J5" s="41" t="s">
        <v>88</v>
      </c>
      <c r="K5" s="41" t="s">
        <v>88</v>
      </c>
      <c r="V5" s="36"/>
    </row>
    <row r="6" spans="1:41" ht="75" customHeight="1" thickTop="1" thickBot="1">
      <c r="A6" s="37">
        <v>703</v>
      </c>
      <c r="B6" s="41">
        <v>27</v>
      </c>
      <c r="C6" s="41">
        <v>1</v>
      </c>
      <c r="D6" s="41">
        <f t="shared" si="0"/>
        <v>19</v>
      </c>
      <c r="E6" s="40">
        <v>5</v>
      </c>
      <c r="F6" s="41">
        <v>2</v>
      </c>
      <c r="G6" s="41" t="s">
        <v>87</v>
      </c>
      <c r="H6" s="41" t="s">
        <v>89</v>
      </c>
      <c r="I6" s="41" t="s">
        <v>93</v>
      </c>
      <c r="J6" s="41" t="s">
        <v>87</v>
      </c>
      <c r="K6" s="41" t="s">
        <v>89</v>
      </c>
      <c r="V6" s="36"/>
    </row>
    <row r="7" spans="1:41" ht="75" customHeight="1" thickTop="1" thickBot="1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86</v>
      </c>
      <c r="H7" s="41" t="s">
        <v>87</v>
      </c>
      <c r="I7" s="41" t="s">
        <v>91</v>
      </c>
      <c r="J7" s="41" t="s">
        <v>92</v>
      </c>
      <c r="K7" s="41" t="s">
        <v>91</v>
      </c>
      <c r="V7" s="36"/>
    </row>
    <row r="8" spans="1:41" ht="75" customHeight="1" thickTop="1" thickBot="1">
      <c r="A8" s="37">
        <v>705</v>
      </c>
      <c r="B8" s="41">
        <v>28</v>
      </c>
      <c r="C8" s="41"/>
      <c r="D8" s="41">
        <f t="shared" si="0"/>
        <v>27</v>
      </c>
      <c r="E8" s="41">
        <v>1</v>
      </c>
      <c r="F8" s="41"/>
      <c r="G8" s="41" t="s">
        <v>91</v>
      </c>
      <c r="H8" s="41" t="s">
        <v>87</v>
      </c>
      <c r="I8" s="41" t="s">
        <v>88</v>
      </c>
      <c r="J8" s="41" t="s">
        <v>86</v>
      </c>
      <c r="K8" s="41" t="s">
        <v>90</v>
      </c>
      <c r="V8" s="36"/>
    </row>
    <row r="9" spans="1:41" ht="75" customHeight="1" thickTop="1" thickBot="1">
      <c r="A9" s="37">
        <v>706</v>
      </c>
      <c r="B9" s="43">
        <v>27</v>
      </c>
      <c r="C9" s="41"/>
      <c r="D9" s="41">
        <f t="shared" si="0"/>
        <v>25</v>
      </c>
      <c r="E9" s="40">
        <v>2</v>
      </c>
      <c r="F9" s="41"/>
      <c r="G9" s="41" t="s">
        <v>91</v>
      </c>
      <c r="H9" s="41" t="s">
        <v>92</v>
      </c>
      <c r="I9" s="41" t="s">
        <v>86</v>
      </c>
      <c r="J9" s="41" t="s">
        <v>86</v>
      </c>
      <c r="K9" s="41" t="s">
        <v>86</v>
      </c>
      <c r="V9" s="36"/>
    </row>
    <row r="10" spans="1:41" ht="75" customHeight="1" thickTop="1" thickBot="1">
      <c r="A10" s="37">
        <v>707</v>
      </c>
      <c r="B10" s="43">
        <v>28</v>
      </c>
      <c r="C10" s="41">
        <v>2</v>
      </c>
      <c r="D10" s="41">
        <f t="shared" si="0"/>
        <v>21</v>
      </c>
      <c r="E10" s="42">
        <v>5</v>
      </c>
      <c r="F10" s="41"/>
      <c r="G10" s="41" t="s">
        <v>87</v>
      </c>
      <c r="H10" s="41" t="s">
        <v>86</v>
      </c>
      <c r="I10" s="41" t="s">
        <v>87</v>
      </c>
      <c r="J10" s="41" t="s">
        <v>86</v>
      </c>
      <c r="K10" s="41" t="s">
        <v>87</v>
      </c>
      <c r="V10" s="36"/>
    </row>
    <row r="11" spans="1:41" ht="75" customHeight="1" thickTop="1" thickBot="1">
      <c r="A11" s="37">
        <v>708</v>
      </c>
      <c r="B11" s="43">
        <v>28</v>
      </c>
      <c r="C11" s="41">
        <v>1</v>
      </c>
      <c r="D11" s="41">
        <f t="shared" si="0"/>
        <v>23</v>
      </c>
      <c r="E11" s="40">
        <v>3</v>
      </c>
      <c r="F11" s="41">
        <v>1</v>
      </c>
      <c r="G11" s="41" t="s">
        <v>91</v>
      </c>
      <c r="H11" s="41" t="s">
        <v>92</v>
      </c>
      <c r="I11" s="41" t="s">
        <v>90</v>
      </c>
      <c r="J11" s="41" t="s">
        <v>91</v>
      </c>
      <c r="K11" s="41" t="s">
        <v>92</v>
      </c>
      <c r="V11" s="36"/>
    </row>
    <row r="12" spans="1:41" ht="75" customHeight="1" thickTop="1" thickBot="1">
      <c r="A12" s="37">
        <v>709</v>
      </c>
      <c r="B12" s="41">
        <v>27</v>
      </c>
      <c r="C12" s="41"/>
      <c r="D12" s="41">
        <f t="shared" si="0"/>
        <v>20</v>
      </c>
      <c r="E12" s="40">
        <v>7</v>
      </c>
      <c r="F12" s="41"/>
      <c r="G12" s="41" t="s">
        <v>89</v>
      </c>
      <c r="H12" s="41" t="s">
        <v>86</v>
      </c>
      <c r="I12" s="41" t="s">
        <v>88</v>
      </c>
      <c r="J12" s="41" t="s">
        <v>87</v>
      </c>
      <c r="K12" s="41" t="s">
        <v>89</v>
      </c>
      <c r="V12" s="36"/>
    </row>
    <row r="13" spans="1:41" ht="75" customHeight="1" thickTop="1" thickBot="1">
      <c r="A13" s="37">
        <v>710</v>
      </c>
      <c r="B13" s="43">
        <v>27</v>
      </c>
      <c r="C13" s="41"/>
      <c r="D13" s="41">
        <f t="shared" si="0"/>
        <v>22</v>
      </c>
      <c r="E13" s="40">
        <v>4</v>
      </c>
      <c r="F13" s="41">
        <v>1</v>
      </c>
      <c r="G13" s="41" t="s">
        <v>89</v>
      </c>
      <c r="H13" s="41" t="s">
        <v>86</v>
      </c>
      <c r="I13" s="41" t="s">
        <v>88</v>
      </c>
      <c r="J13" s="41" t="s">
        <v>87</v>
      </c>
      <c r="K13" s="41" t="s">
        <v>89</v>
      </c>
      <c r="V13" s="36"/>
    </row>
    <row r="14" spans="1:41" ht="75" customHeight="1" thickTop="1" thickBot="1">
      <c r="A14" s="37">
        <v>711</v>
      </c>
      <c r="B14" s="41">
        <v>28</v>
      </c>
      <c r="C14" s="41"/>
      <c r="D14" s="41">
        <f t="shared" si="0"/>
        <v>24</v>
      </c>
      <c r="E14" s="40">
        <v>4</v>
      </c>
      <c r="F14" s="41"/>
      <c r="G14" s="41" t="s">
        <v>92</v>
      </c>
      <c r="H14" s="41" t="s">
        <v>92</v>
      </c>
      <c r="I14" s="41" t="s">
        <v>92</v>
      </c>
      <c r="J14" s="41" t="s">
        <v>92</v>
      </c>
      <c r="K14" s="41" t="s">
        <v>92</v>
      </c>
      <c r="N14" s="36" t="s">
        <v>58</v>
      </c>
      <c r="O14" s="36" t="s">
        <v>61</v>
      </c>
      <c r="P14" s="36" t="s">
        <v>64</v>
      </c>
      <c r="Q14" s="36" t="s">
        <v>68</v>
      </c>
      <c r="R14" s="36" t="s">
        <v>72</v>
      </c>
      <c r="T14" s="33"/>
      <c r="U14" s="33"/>
      <c r="W14" s="36"/>
      <c r="X14" s="36"/>
      <c r="AA14" s="36"/>
      <c r="AO14" s="33"/>
    </row>
    <row r="15" spans="1:41" ht="75" customHeight="1" thickTop="1" thickBot="1">
      <c r="A15" s="37">
        <v>712</v>
      </c>
      <c r="B15" s="43">
        <v>28</v>
      </c>
      <c r="C15" s="41"/>
      <c r="D15" s="41">
        <f t="shared" si="0"/>
        <v>23</v>
      </c>
      <c r="E15" s="40">
        <v>4</v>
      </c>
      <c r="F15" s="41">
        <v>1</v>
      </c>
      <c r="G15" s="41" t="s">
        <v>86</v>
      </c>
      <c r="H15" s="41" t="s">
        <v>92</v>
      </c>
      <c r="I15" s="41" t="s">
        <v>86</v>
      </c>
      <c r="J15" s="41" t="s">
        <v>92</v>
      </c>
      <c r="K15" s="41" t="s">
        <v>86</v>
      </c>
      <c r="L15" s="44" t="s">
        <v>91</v>
      </c>
      <c r="M15" s="36">
        <f>SUM(N15:T15)</f>
        <v>15</v>
      </c>
      <c r="N15" s="45">
        <v>5</v>
      </c>
      <c r="O15" s="45">
        <v>2</v>
      </c>
      <c r="P15" s="45">
        <v>2</v>
      </c>
      <c r="Q15" s="45">
        <v>1</v>
      </c>
      <c r="R15" s="45">
        <v>5</v>
      </c>
      <c r="S15" s="45"/>
      <c r="U15" s="33"/>
      <c r="X15" s="36"/>
      <c r="Y15" s="36"/>
    </row>
    <row r="16" spans="1:41" ht="75" customHeight="1" thickTop="1" thickBot="1">
      <c r="A16" s="37">
        <v>713</v>
      </c>
      <c r="B16" s="41">
        <v>27</v>
      </c>
      <c r="C16" s="41">
        <v>1</v>
      </c>
      <c r="D16" s="41">
        <f t="shared" si="0"/>
        <v>24</v>
      </c>
      <c r="E16" s="42">
        <v>2</v>
      </c>
      <c r="F16" s="41"/>
      <c r="G16" s="41" t="s">
        <v>90</v>
      </c>
      <c r="H16" s="41" t="s">
        <v>92</v>
      </c>
      <c r="I16" s="41" t="s">
        <v>92</v>
      </c>
      <c r="J16" s="41" t="s">
        <v>93</v>
      </c>
      <c r="K16" s="41" t="s">
        <v>93</v>
      </c>
      <c r="L16" s="45" t="s">
        <v>93</v>
      </c>
      <c r="M16" s="36">
        <f>SUM(N16:T16)</f>
        <v>22</v>
      </c>
      <c r="N16" s="45">
        <v>2</v>
      </c>
      <c r="O16" s="45">
        <v>6</v>
      </c>
      <c r="P16" s="45">
        <v>4</v>
      </c>
      <c r="Q16" s="45">
        <v>7</v>
      </c>
      <c r="R16" s="45">
        <v>3</v>
      </c>
      <c r="S16" s="45"/>
      <c r="U16" s="33"/>
      <c r="X16" s="36"/>
      <c r="Y16" s="36"/>
      <c r="Z16" s="36"/>
    </row>
    <row r="17" spans="1:41" ht="75" customHeight="1" thickTop="1" thickBot="1">
      <c r="A17" s="37">
        <v>714</v>
      </c>
      <c r="B17" s="41">
        <v>28</v>
      </c>
      <c r="C17" s="41"/>
      <c r="D17" s="41">
        <f t="shared" si="0"/>
        <v>21</v>
      </c>
      <c r="E17" s="42">
        <v>5</v>
      </c>
      <c r="F17" s="41">
        <v>2</v>
      </c>
      <c r="G17" s="41" t="s">
        <v>87</v>
      </c>
      <c r="H17" s="41" t="s">
        <v>89</v>
      </c>
      <c r="I17" s="41" t="s">
        <v>93</v>
      </c>
      <c r="J17" s="41" t="s">
        <v>87</v>
      </c>
      <c r="K17" s="41" t="s">
        <v>89</v>
      </c>
      <c r="L17" s="45" t="s">
        <v>92</v>
      </c>
      <c r="M17" s="36">
        <f>SUM(N17:T17)</f>
        <v>20</v>
      </c>
      <c r="N17" s="45">
        <v>2</v>
      </c>
      <c r="O17" s="45">
        <v>6</v>
      </c>
      <c r="P17" s="36">
        <v>5</v>
      </c>
      <c r="Q17" s="45">
        <v>4</v>
      </c>
      <c r="R17" s="45">
        <v>3</v>
      </c>
      <c r="S17" s="45"/>
      <c r="U17" s="33"/>
      <c r="X17" s="36"/>
      <c r="Y17" s="36"/>
      <c r="Z17" s="36"/>
    </row>
    <row r="18" spans="1:41" ht="75" customHeight="1" thickTop="1" thickBot="1">
      <c r="A18" s="37">
        <v>715</v>
      </c>
      <c r="B18" s="43">
        <v>23</v>
      </c>
      <c r="C18" s="41"/>
      <c r="D18" s="41">
        <f t="shared" si="0"/>
        <v>18</v>
      </c>
      <c r="E18" s="42">
        <v>5</v>
      </c>
      <c r="F18" s="41"/>
      <c r="G18" s="41" t="s">
        <v>87</v>
      </c>
      <c r="H18" s="41" t="s">
        <v>86</v>
      </c>
      <c r="I18" s="41" t="s">
        <v>87</v>
      </c>
      <c r="J18" s="41" t="s">
        <v>86</v>
      </c>
      <c r="K18" s="41" t="s">
        <v>87</v>
      </c>
      <c r="L18" s="45" t="s">
        <v>94</v>
      </c>
      <c r="M18" s="36">
        <f>SUM(N18:T18)</f>
        <v>23</v>
      </c>
      <c r="N18" s="45">
        <v>7</v>
      </c>
      <c r="O18" s="45">
        <v>2</v>
      </c>
      <c r="P18" s="45">
        <v>5</v>
      </c>
      <c r="Q18" s="45">
        <v>4</v>
      </c>
      <c r="R18" s="45">
        <v>5</v>
      </c>
      <c r="S18" s="45"/>
      <c r="U18" s="33"/>
      <c r="X18" s="36"/>
      <c r="Y18" s="36"/>
      <c r="Z18" s="36"/>
      <c r="AA18" s="36"/>
      <c r="AN18" s="33"/>
      <c r="AO18" s="33"/>
    </row>
    <row r="19" spans="1:41" ht="75" customHeight="1" thickTop="1" thickBot="1">
      <c r="A19" s="37">
        <v>716</v>
      </c>
      <c r="B19" s="43">
        <v>21</v>
      </c>
      <c r="C19" s="41"/>
      <c r="D19" s="41">
        <f t="shared" si="0"/>
        <v>12</v>
      </c>
      <c r="E19" s="42">
        <v>8</v>
      </c>
      <c r="F19" s="41">
        <v>1</v>
      </c>
      <c r="G19" s="41" t="s">
        <v>87</v>
      </c>
      <c r="H19" s="41" t="s">
        <v>86</v>
      </c>
      <c r="I19" s="41" t="s">
        <v>87</v>
      </c>
      <c r="J19" s="41" t="s">
        <v>86</v>
      </c>
      <c r="K19" s="41" t="s">
        <v>87</v>
      </c>
      <c r="L19" s="36">
        <v>16</v>
      </c>
      <c r="M19" s="36">
        <f>SUM(N19:T19)</f>
        <v>80</v>
      </c>
      <c r="N19" s="36">
        <f t="shared" ref="N19:Q19" si="1">SUM(N15:N18)</f>
        <v>16</v>
      </c>
      <c r="O19" s="36">
        <f t="shared" si="1"/>
        <v>16</v>
      </c>
      <c r="P19" s="36">
        <f t="shared" si="1"/>
        <v>16</v>
      </c>
      <c r="Q19" s="36">
        <f t="shared" si="1"/>
        <v>16</v>
      </c>
      <c r="R19" s="36">
        <f>SUM(R15:R18)</f>
        <v>16</v>
      </c>
      <c r="U19" s="33"/>
      <c r="X19" s="36"/>
      <c r="Y19" s="36"/>
      <c r="Z19" s="36"/>
      <c r="AA19" s="36"/>
      <c r="AL19" s="33"/>
      <c r="AM19" s="33"/>
      <c r="AN19" s="33"/>
      <c r="AO19" s="33"/>
    </row>
    <row r="20" spans="1:41" ht="75" customHeight="1" thickTop="1">
      <c r="A20" s="46" t="s">
        <v>77</v>
      </c>
      <c r="B20" s="45">
        <f>SUM(B4:B19)</f>
        <v>429</v>
      </c>
      <c r="C20" s="45">
        <f>SUM(C4:C19)</f>
        <v>7</v>
      </c>
      <c r="D20" s="45">
        <f>SUM(D4:D19)</f>
        <v>350</v>
      </c>
      <c r="E20" s="45">
        <f>SUM(E4:E19)</f>
        <v>64</v>
      </c>
      <c r="F20" s="45">
        <f>SUM(F4:F19)</f>
        <v>8</v>
      </c>
      <c r="G20" s="45"/>
      <c r="H20" s="45"/>
      <c r="I20" s="47"/>
      <c r="J20" s="47"/>
      <c r="K20" s="47"/>
      <c r="Z20" s="36"/>
      <c r="AA20" s="36"/>
      <c r="AL20" s="33"/>
      <c r="AM20" s="33"/>
      <c r="AN20" s="33"/>
      <c r="AO20" s="33"/>
    </row>
    <row r="21" spans="1:41" ht="75" customHeight="1">
      <c r="A21" s="103" t="s">
        <v>79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Z21" s="36"/>
      <c r="AA21" s="36"/>
      <c r="AL21" s="33"/>
      <c r="AM21" s="33"/>
      <c r="AN21" s="33"/>
      <c r="AO21" s="33"/>
    </row>
    <row r="22" spans="1:41" ht="75" customHeight="1" thickBot="1">
      <c r="A22" s="102" t="s">
        <v>344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AA22" s="36"/>
      <c r="AL22" s="33"/>
      <c r="AM22" s="33"/>
      <c r="AN22" s="33"/>
      <c r="AO22" s="33"/>
    </row>
    <row r="23" spans="1:41" ht="75" customHeight="1" thickTop="1" thickBot="1">
      <c r="A23" s="37" t="s">
        <v>80</v>
      </c>
      <c r="B23" s="38" t="s">
        <v>81</v>
      </c>
      <c r="C23" s="38" t="s">
        <v>82</v>
      </c>
      <c r="D23" s="39" t="s">
        <v>83</v>
      </c>
      <c r="E23" s="38" t="s">
        <v>84</v>
      </c>
      <c r="F23" s="40" t="s">
        <v>85</v>
      </c>
      <c r="G23" s="40" t="s">
        <v>339</v>
      </c>
      <c r="H23" s="40" t="s">
        <v>340</v>
      </c>
      <c r="I23" s="40" t="s">
        <v>341</v>
      </c>
      <c r="J23" s="40" t="s">
        <v>342</v>
      </c>
      <c r="K23" s="40" t="s">
        <v>343</v>
      </c>
      <c r="V23" s="36"/>
      <c r="AA23" s="36"/>
      <c r="AL23" s="33"/>
      <c r="AM23" s="33"/>
      <c r="AN23" s="33"/>
      <c r="AO23" s="33"/>
    </row>
    <row r="24" spans="1:41" ht="75" customHeight="1" thickTop="1" thickBot="1">
      <c r="A24" s="37">
        <v>801</v>
      </c>
      <c r="B24" s="43">
        <v>25</v>
      </c>
      <c r="C24" s="41"/>
      <c r="D24" s="41">
        <f t="shared" ref="D24:D41" si="2">B24-C24-E24-F24</f>
        <v>22</v>
      </c>
      <c r="E24" s="40">
        <v>2</v>
      </c>
      <c r="F24" s="41">
        <v>1</v>
      </c>
      <c r="G24" s="41" t="s">
        <v>92</v>
      </c>
      <c r="H24" s="41" t="s">
        <v>92</v>
      </c>
      <c r="I24" s="41" t="s">
        <v>92</v>
      </c>
      <c r="J24" s="41" t="s">
        <v>92</v>
      </c>
      <c r="K24" s="41" t="s">
        <v>92</v>
      </c>
      <c r="V24" s="36"/>
    </row>
    <row r="25" spans="1:41" ht="75" customHeight="1" thickTop="1" thickBot="1">
      <c r="A25" s="37">
        <v>802</v>
      </c>
      <c r="B25" s="41">
        <v>27</v>
      </c>
      <c r="C25" s="41"/>
      <c r="D25" s="41">
        <f t="shared" si="2"/>
        <v>22</v>
      </c>
      <c r="E25" s="40">
        <v>5</v>
      </c>
      <c r="F25" s="41"/>
      <c r="G25" s="41" t="s">
        <v>92</v>
      </c>
      <c r="H25" s="41" t="s">
        <v>92</v>
      </c>
      <c r="I25" s="41" t="s">
        <v>92</v>
      </c>
      <c r="J25" s="41" t="s">
        <v>92</v>
      </c>
      <c r="K25" s="41" t="s">
        <v>92</v>
      </c>
      <c r="V25" s="36"/>
    </row>
    <row r="26" spans="1:41" ht="75" customHeight="1" thickTop="1" thickBot="1">
      <c r="A26" s="37">
        <v>803</v>
      </c>
      <c r="B26" s="41">
        <v>27</v>
      </c>
      <c r="C26" s="41">
        <v>1</v>
      </c>
      <c r="D26" s="41">
        <f t="shared" si="2"/>
        <v>22</v>
      </c>
      <c r="E26" s="40">
        <v>2</v>
      </c>
      <c r="F26" s="41">
        <v>2</v>
      </c>
      <c r="G26" s="41" t="s">
        <v>91</v>
      </c>
      <c r="H26" s="41" t="s">
        <v>92</v>
      </c>
      <c r="I26" s="41" t="s">
        <v>87</v>
      </c>
      <c r="J26" s="41" t="s">
        <v>86</v>
      </c>
      <c r="K26" s="41" t="s">
        <v>92</v>
      </c>
      <c r="V26" s="36"/>
    </row>
    <row r="27" spans="1:41" ht="75" customHeight="1" thickTop="1" thickBot="1">
      <c r="A27" s="37">
        <v>804</v>
      </c>
      <c r="B27" s="41">
        <v>28</v>
      </c>
      <c r="C27" s="41"/>
      <c r="D27" s="41">
        <f t="shared" si="2"/>
        <v>24</v>
      </c>
      <c r="E27" s="40">
        <v>3</v>
      </c>
      <c r="F27" s="41">
        <v>1</v>
      </c>
      <c r="G27" s="41" t="s">
        <v>86</v>
      </c>
      <c r="H27" s="41" t="s">
        <v>86</v>
      </c>
      <c r="I27" s="41" t="s">
        <v>92</v>
      </c>
      <c r="J27" s="41" t="s">
        <v>91</v>
      </c>
      <c r="K27" s="41" t="s">
        <v>91</v>
      </c>
      <c r="V27" s="36"/>
    </row>
    <row r="28" spans="1:41" ht="75" customHeight="1" thickTop="1" thickBot="1">
      <c r="A28" s="37">
        <v>805</v>
      </c>
      <c r="B28" s="41">
        <v>28</v>
      </c>
      <c r="C28" s="41">
        <v>1</v>
      </c>
      <c r="D28" s="41">
        <f t="shared" si="2"/>
        <v>25</v>
      </c>
      <c r="E28" s="41">
        <v>2</v>
      </c>
      <c r="F28" s="41"/>
      <c r="G28" s="41" t="s">
        <v>92</v>
      </c>
      <c r="H28" s="41" t="s">
        <v>92</v>
      </c>
      <c r="I28" s="41" t="s">
        <v>92</v>
      </c>
      <c r="J28" s="41" t="s">
        <v>92</v>
      </c>
      <c r="K28" s="41" t="s">
        <v>92</v>
      </c>
      <c r="V28" s="36"/>
    </row>
    <row r="29" spans="1:41" ht="75" customHeight="1" thickTop="1" thickBot="1">
      <c r="A29" s="37">
        <v>806</v>
      </c>
      <c r="B29" s="43">
        <v>26</v>
      </c>
      <c r="C29" s="41"/>
      <c r="D29" s="41">
        <f t="shared" si="2"/>
        <v>21</v>
      </c>
      <c r="E29" s="42">
        <v>4</v>
      </c>
      <c r="F29" s="41">
        <v>1</v>
      </c>
      <c r="G29" s="41" t="s">
        <v>86</v>
      </c>
      <c r="H29" s="41" t="s">
        <v>86</v>
      </c>
      <c r="I29" s="41" t="s">
        <v>91</v>
      </c>
      <c r="J29" s="41" t="s">
        <v>91</v>
      </c>
      <c r="K29" s="41" t="s">
        <v>87</v>
      </c>
      <c r="V29" s="36"/>
    </row>
    <row r="30" spans="1:41" ht="75" customHeight="1" thickTop="1" thickBot="1">
      <c r="A30" s="37">
        <v>807</v>
      </c>
      <c r="B30" s="41">
        <v>28</v>
      </c>
      <c r="C30" s="41">
        <v>1</v>
      </c>
      <c r="D30" s="41">
        <f t="shared" si="2"/>
        <v>23</v>
      </c>
      <c r="E30" s="40">
        <v>3</v>
      </c>
      <c r="F30" s="41">
        <v>1</v>
      </c>
      <c r="G30" s="41" t="s">
        <v>86</v>
      </c>
      <c r="H30" s="41" t="s">
        <v>86</v>
      </c>
      <c r="I30" s="41" t="s">
        <v>91</v>
      </c>
      <c r="J30" s="41" t="s">
        <v>91</v>
      </c>
      <c r="K30" s="41" t="s">
        <v>87</v>
      </c>
      <c r="V30" s="36"/>
    </row>
    <row r="31" spans="1:41" ht="75" customHeight="1" thickTop="1" thickBot="1">
      <c r="A31" s="37">
        <v>808</v>
      </c>
      <c r="B31" s="41">
        <v>27</v>
      </c>
      <c r="C31" s="41"/>
      <c r="D31" s="41">
        <f t="shared" si="2"/>
        <v>23</v>
      </c>
      <c r="E31" s="40">
        <v>4</v>
      </c>
      <c r="F31" s="41"/>
      <c r="G31" s="41" t="s">
        <v>86</v>
      </c>
      <c r="H31" s="41" t="s">
        <v>87</v>
      </c>
      <c r="I31" s="41" t="s">
        <v>91</v>
      </c>
      <c r="J31" s="41" t="s">
        <v>91</v>
      </c>
      <c r="K31" s="41" t="s">
        <v>86</v>
      </c>
      <c r="V31" s="36"/>
    </row>
    <row r="32" spans="1:41" ht="75" customHeight="1" thickTop="1" thickBot="1">
      <c r="A32" s="37">
        <v>809</v>
      </c>
      <c r="B32" s="43">
        <v>28</v>
      </c>
      <c r="C32" s="41"/>
      <c r="D32" s="41">
        <f t="shared" si="2"/>
        <v>26</v>
      </c>
      <c r="E32" s="40">
        <v>2</v>
      </c>
      <c r="F32" s="41"/>
      <c r="G32" s="41" t="s">
        <v>91</v>
      </c>
      <c r="H32" s="41" t="s">
        <v>87</v>
      </c>
      <c r="I32" s="41" t="s">
        <v>86</v>
      </c>
      <c r="J32" s="41" t="s">
        <v>92</v>
      </c>
      <c r="K32" s="41" t="s">
        <v>91</v>
      </c>
      <c r="V32" s="36"/>
    </row>
    <row r="33" spans="1:41" ht="75" customHeight="1" thickTop="1" thickBot="1">
      <c r="A33" s="37">
        <v>810</v>
      </c>
      <c r="B33" s="43">
        <v>26</v>
      </c>
      <c r="C33" s="41"/>
      <c r="D33" s="41">
        <f t="shared" si="2"/>
        <v>21</v>
      </c>
      <c r="E33" s="42">
        <v>5</v>
      </c>
      <c r="F33" s="41"/>
      <c r="G33" s="41" t="s">
        <v>92</v>
      </c>
      <c r="H33" s="41" t="s">
        <v>92</v>
      </c>
      <c r="I33" s="41" t="s">
        <v>92</v>
      </c>
      <c r="J33" s="41" t="s">
        <v>92</v>
      </c>
      <c r="K33" s="41" t="s">
        <v>92</v>
      </c>
      <c r="V33" s="36"/>
    </row>
    <row r="34" spans="1:41" ht="75" customHeight="1" thickTop="1" thickBot="1">
      <c r="A34" s="37">
        <v>811</v>
      </c>
      <c r="B34" s="43">
        <v>29</v>
      </c>
      <c r="C34" s="41"/>
      <c r="D34" s="41">
        <f t="shared" si="2"/>
        <v>26</v>
      </c>
      <c r="E34" s="40">
        <v>3</v>
      </c>
      <c r="F34" s="41"/>
      <c r="G34" s="41" t="s">
        <v>92</v>
      </c>
      <c r="H34" s="41" t="s">
        <v>92</v>
      </c>
      <c r="I34" s="41" t="s">
        <v>92</v>
      </c>
      <c r="J34" s="41" t="s">
        <v>92</v>
      </c>
      <c r="K34" s="41" t="s">
        <v>92</v>
      </c>
      <c r="V34" s="36"/>
    </row>
    <row r="35" spans="1:41" ht="75" customHeight="1" thickTop="1" thickBot="1">
      <c r="A35" s="37">
        <v>812</v>
      </c>
      <c r="B35" s="43">
        <v>26</v>
      </c>
      <c r="C35" s="41"/>
      <c r="D35" s="41">
        <f t="shared" si="2"/>
        <v>26</v>
      </c>
      <c r="E35" s="40"/>
      <c r="F35" s="41"/>
      <c r="G35" s="41" t="s">
        <v>88</v>
      </c>
      <c r="H35" s="41" t="s">
        <v>92</v>
      </c>
      <c r="I35" s="41" t="s">
        <v>92</v>
      </c>
      <c r="J35" s="41" t="s">
        <v>92</v>
      </c>
      <c r="K35" s="41" t="s">
        <v>92</v>
      </c>
      <c r="V35" s="36"/>
    </row>
    <row r="36" spans="1:41" ht="75" customHeight="1" thickTop="1" thickBot="1">
      <c r="A36" s="37">
        <v>813</v>
      </c>
      <c r="B36" s="41">
        <v>29</v>
      </c>
      <c r="C36" s="41">
        <v>1</v>
      </c>
      <c r="D36" s="41">
        <f t="shared" si="2"/>
        <v>22</v>
      </c>
      <c r="E36" s="42">
        <v>6</v>
      </c>
      <c r="F36" s="41"/>
      <c r="G36" s="41" t="s">
        <v>91</v>
      </c>
      <c r="H36" s="41" t="s">
        <v>92</v>
      </c>
      <c r="I36" s="41" t="s">
        <v>91</v>
      </c>
      <c r="J36" s="41" t="s">
        <v>92</v>
      </c>
      <c r="K36" s="41" t="s">
        <v>87</v>
      </c>
      <c r="N36" s="36" t="s">
        <v>58</v>
      </c>
      <c r="O36" s="36" t="s">
        <v>61</v>
      </c>
      <c r="P36" s="36" t="s">
        <v>64</v>
      </c>
      <c r="Q36" s="36" t="s">
        <v>68</v>
      </c>
      <c r="R36" s="36" t="s">
        <v>72</v>
      </c>
      <c r="V36" s="36"/>
      <c r="W36" s="36"/>
      <c r="X36" s="36"/>
      <c r="Y36" s="36"/>
      <c r="AA36" s="36"/>
      <c r="AO36" s="33"/>
    </row>
    <row r="37" spans="1:41" ht="75" customHeight="1" thickTop="1" thickBot="1">
      <c r="A37" s="37">
        <v>814</v>
      </c>
      <c r="B37" s="43">
        <v>27</v>
      </c>
      <c r="C37" s="41"/>
      <c r="D37" s="41">
        <f t="shared" si="2"/>
        <v>22</v>
      </c>
      <c r="E37" s="40">
        <v>5</v>
      </c>
      <c r="F37" s="41"/>
      <c r="G37" s="41" t="s">
        <v>92</v>
      </c>
      <c r="H37" s="41" t="s">
        <v>92</v>
      </c>
      <c r="I37" s="41" t="s">
        <v>92</v>
      </c>
      <c r="J37" s="41" t="s">
        <v>92</v>
      </c>
      <c r="K37" s="41" t="s">
        <v>92</v>
      </c>
      <c r="L37" s="44" t="s">
        <v>91</v>
      </c>
      <c r="M37" s="36">
        <f>SUM(N37:R37)</f>
        <v>14</v>
      </c>
      <c r="N37" s="36">
        <v>3</v>
      </c>
      <c r="O37" s="36">
        <v>1</v>
      </c>
      <c r="P37" s="45">
        <v>4</v>
      </c>
      <c r="Q37" s="45">
        <v>4</v>
      </c>
      <c r="R37" s="45">
        <v>2</v>
      </c>
      <c r="S37" s="45"/>
      <c r="T37" s="45"/>
      <c r="U37" s="45"/>
      <c r="V37" s="45"/>
      <c r="W37" s="45"/>
      <c r="X37" s="45"/>
      <c r="Y37" s="45"/>
      <c r="Z37" s="45"/>
    </row>
    <row r="38" spans="1:41" ht="75" customHeight="1" thickTop="1" thickBot="1">
      <c r="A38" s="37">
        <v>815</v>
      </c>
      <c r="B38" s="41">
        <v>28</v>
      </c>
      <c r="C38" s="41"/>
      <c r="D38" s="41">
        <f t="shared" si="2"/>
        <v>25</v>
      </c>
      <c r="E38" s="42">
        <v>3</v>
      </c>
      <c r="F38" s="41"/>
      <c r="G38" s="41" t="s">
        <v>92</v>
      </c>
      <c r="H38" s="41" t="s">
        <v>92</v>
      </c>
      <c r="I38" s="41" t="s">
        <v>92</v>
      </c>
      <c r="J38" s="41" t="s">
        <v>92</v>
      </c>
      <c r="K38" s="41" t="s">
        <v>92</v>
      </c>
      <c r="L38" s="45" t="s">
        <v>93</v>
      </c>
      <c r="M38" s="36">
        <f>SUM(N38:R38)</f>
        <v>17</v>
      </c>
      <c r="N38" s="36">
        <v>6</v>
      </c>
      <c r="O38" s="36">
        <v>3</v>
      </c>
      <c r="P38" s="45">
        <v>3</v>
      </c>
      <c r="Q38" s="45">
        <v>2</v>
      </c>
      <c r="R38" s="45">
        <v>3</v>
      </c>
      <c r="S38" s="45"/>
      <c r="T38" s="45"/>
      <c r="U38" s="45"/>
      <c r="V38" s="45"/>
      <c r="W38" s="45"/>
      <c r="X38" s="45"/>
      <c r="Y38" s="45"/>
      <c r="Z38" s="45"/>
      <c r="AA38" s="36"/>
    </row>
    <row r="39" spans="1:41" ht="75" customHeight="1" thickTop="1" thickBot="1">
      <c r="A39" s="37">
        <v>816</v>
      </c>
      <c r="B39" s="41">
        <v>27</v>
      </c>
      <c r="C39" s="41"/>
      <c r="D39" s="41">
        <f t="shared" si="2"/>
        <v>26</v>
      </c>
      <c r="E39" s="42">
        <v>1</v>
      </c>
      <c r="F39" s="41"/>
      <c r="G39" s="41" t="s">
        <v>92</v>
      </c>
      <c r="H39" s="41" t="s">
        <v>91</v>
      </c>
      <c r="I39" s="41" t="s">
        <v>90</v>
      </c>
      <c r="J39" s="41" t="s">
        <v>86</v>
      </c>
      <c r="K39" s="41" t="s">
        <v>92</v>
      </c>
      <c r="L39" s="45" t="s">
        <v>92</v>
      </c>
      <c r="M39" s="36">
        <f>SUM(N39:R39)</f>
        <v>48</v>
      </c>
      <c r="N39" s="36">
        <v>9</v>
      </c>
      <c r="O39" s="36">
        <v>10</v>
      </c>
      <c r="P39" s="45">
        <v>9</v>
      </c>
      <c r="Q39" s="45">
        <v>10</v>
      </c>
      <c r="R39" s="45">
        <v>10</v>
      </c>
      <c r="S39" s="45"/>
      <c r="T39" s="45"/>
      <c r="U39" s="45"/>
      <c r="V39" s="45"/>
      <c r="W39" s="45"/>
      <c r="X39" s="45"/>
      <c r="Y39" s="45"/>
      <c r="Z39" s="36"/>
      <c r="AA39" s="45"/>
      <c r="AB39" s="45"/>
    </row>
    <row r="40" spans="1:41" ht="75" customHeight="1" thickTop="1" thickBot="1">
      <c r="A40" s="37">
        <v>817</v>
      </c>
      <c r="B40" s="43">
        <v>20</v>
      </c>
      <c r="C40" s="41"/>
      <c r="D40" s="41">
        <f t="shared" si="2"/>
        <v>17</v>
      </c>
      <c r="E40" s="42">
        <v>3</v>
      </c>
      <c r="F40" s="41"/>
      <c r="G40" s="41" t="s">
        <v>86</v>
      </c>
      <c r="H40" s="41" t="s">
        <v>87</v>
      </c>
      <c r="I40" s="93" t="s">
        <v>93</v>
      </c>
      <c r="J40" s="41" t="s">
        <v>87</v>
      </c>
      <c r="K40" s="41" t="s">
        <v>86</v>
      </c>
      <c r="L40" s="45" t="s">
        <v>94</v>
      </c>
      <c r="M40" s="36">
        <f>SUM(N40:R40)</f>
        <v>11</v>
      </c>
      <c r="O40" s="36">
        <v>4</v>
      </c>
      <c r="P40" s="45">
        <v>2</v>
      </c>
      <c r="Q40" s="45">
        <v>2</v>
      </c>
      <c r="R40" s="45">
        <v>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41" ht="75" customHeight="1" thickTop="1" thickBot="1">
      <c r="A41" s="37">
        <v>818</v>
      </c>
      <c r="B41" s="41">
        <v>20</v>
      </c>
      <c r="C41" s="41"/>
      <c r="D41" s="41">
        <f t="shared" si="2"/>
        <v>14</v>
      </c>
      <c r="E41" s="42">
        <v>6</v>
      </c>
      <c r="F41" s="41"/>
      <c r="G41" s="41" t="s">
        <v>86</v>
      </c>
      <c r="H41" s="41" t="s">
        <v>87</v>
      </c>
      <c r="I41" s="93" t="s">
        <v>93</v>
      </c>
      <c r="J41" s="41" t="s">
        <v>87</v>
      </c>
      <c r="K41" s="41" t="s">
        <v>86</v>
      </c>
      <c r="L41" s="36">
        <v>18</v>
      </c>
      <c r="M41" s="36">
        <f>SUM(N41:R41)</f>
        <v>90</v>
      </c>
      <c r="N41" s="36">
        <f>SUM(N37:N40)</f>
        <v>18</v>
      </c>
      <c r="O41" s="36">
        <f>SUM(O37:O40)</f>
        <v>18</v>
      </c>
      <c r="P41" s="36">
        <f>SUM(P37:P40)</f>
        <v>18</v>
      </c>
      <c r="Q41" s="36">
        <f>SUM(Q37:Q40)</f>
        <v>18</v>
      </c>
      <c r="R41" s="36">
        <f>SUM(R37:R40)</f>
        <v>18</v>
      </c>
      <c r="S41" s="45"/>
      <c r="T41" s="45"/>
      <c r="U41" s="45"/>
      <c r="V41" s="45"/>
      <c r="W41" s="45"/>
      <c r="X41" s="36"/>
      <c r="Y41" s="36"/>
      <c r="Z41" s="36"/>
      <c r="AA41" s="45"/>
      <c r="AB41" s="45"/>
    </row>
    <row r="42" spans="1:41" ht="75" customHeight="1" thickTop="1">
      <c r="A42" s="48" t="s">
        <v>77</v>
      </c>
      <c r="B42" s="49">
        <f>SUM(B24:B41)</f>
        <v>476</v>
      </c>
      <c r="C42" s="49">
        <f>SUM(C24:C41)</f>
        <v>4</v>
      </c>
      <c r="D42" s="49">
        <f>SUM(D24:D41)</f>
        <v>407</v>
      </c>
      <c r="E42" s="49">
        <f>SUM(E24:E41)</f>
        <v>59</v>
      </c>
      <c r="F42" s="49">
        <f>SUM(F24:F41)</f>
        <v>6</v>
      </c>
      <c r="G42" s="49"/>
      <c r="H42" s="49"/>
      <c r="I42" s="49"/>
      <c r="J42" s="49"/>
      <c r="K42" s="49"/>
      <c r="V42" s="36"/>
      <c r="AA42" s="45"/>
      <c r="AB42" s="45"/>
      <c r="AN42" s="33"/>
      <c r="AO42" s="33"/>
    </row>
    <row r="43" spans="1:41" ht="75" customHeight="1">
      <c r="A43" s="104" t="s">
        <v>79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36"/>
      <c r="AO43" s="33"/>
    </row>
    <row r="44" spans="1:41" ht="75" customHeight="1" thickBot="1">
      <c r="A44" s="102" t="s">
        <v>345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36"/>
      <c r="AO44" s="33"/>
    </row>
    <row r="45" spans="1:41" ht="75" customHeight="1" thickTop="1" thickBot="1">
      <c r="A45" s="37" t="s">
        <v>80</v>
      </c>
      <c r="B45" s="38" t="s">
        <v>81</v>
      </c>
      <c r="C45" s="38" t="s">
        <v>82</v>
      </c>
      <c r="D45" s="39" t="s">
        <v>83</v>
      </c>
      <c r="E45" s="38" t="s">
        <v>84</v>
      </c>
      <c r="F45" s="40" t="s">
        <v>85</v>
      </c>
      <c r="G45" s="40" t="s">
        <v>339</v>
      </c>
      <c r="H45" s="40" t="s">
        <v>346</v>
      </c>
      <c r="I45" s="40"/>
      <c r="J45" s="40"/>
      <c r="K45" s="40"/>
      <c r="V45" s="36"/>
      <c r="AO45" s="33"/>
    </row>
    <row r="46" spans="1:41" ht="75" customHeight="1" thickTop="1" thickBot="1">
      <c r="A46" s="37">
        <v>901</v>
      </c>
      <c r="B46" s="41">
        <v>27</v>
      </c>
      <c r="C46" s="41">
        <v>1</v>
      </c>
      <c r="D46" s="41">
        <f t="shared" ref="D46:D64" si="3">B46-C46-E46-F46</f>
        <v>19</v>
      </c>
      <c r="E46" s="42">
        <v>6</v>
      </c>
      <c r="F46" s="41">
        <v>1</v>
      </c>
      <c r="G46" s="41" t="s">
        <v>93</v>
      </c>
      <c r="H46" s="41" t="s">
        <v>90</v>
      </c>
      <c r="I46" s="41"/>
      <c r="J46" s="41"/>
      <c r="K46" s="41"/>
      <c r="L46" s="45"/>
      <c r="M46" s="45"/>
      <c r="N46" s="45"/>
      <c r="O46" s="45"/>
      <c r="P46" s="45"/>
      <c r="Q46" s="45"/>
      <c r="R46" s="45"/>
      <c r="S46" s="45"/>
      <c r="V46" s="36"/>
    </row>
    <row r="47" spans="1:41" ht="75" customHeight="1" thickTop="1" thickBot="1">
      <c r="A47" s="37">
        <v>902</v>
      </c>
      <c r="B47" s="43">
        <v>29</v>
      </c>
      <c r="C47" s="41"/>
      <c r="D47" s="41">
        <f t="shared" si="3"/>
        <v>26</v>
      </c>
      <c r="E47" s="42">
        <v>3</v>
      </c>
      <c r="F47" s="41"/>
      <c r="G47" s="41" t="s">
        <v>89</v>
      </c>
      <c r="H47" s="41" t="s">
        <v>93</v>
      </c>
      <c r="I47" s="41"/>
      <c r="J47" s="41"/>
      <c r="K47" s="41"/>
      <c r="V47" s="36"/>
    </row>
    <row r="48" spans="1:41" ht="75" customHeight="1" thickTop="1" thickBot="1">
      <c r="A48" s="37">
        <v>903</v>
      </c>
      <c r="B48" s="41">
        <v>28</v>
      </c>
      <c r="C48" s="41">
        <v>1</v>
      </c>
      <c r="D48" s="41">
        <f t="shared" si="3"/>
        <v>21</v>
      </c>
      <c r="E48" s="40">
        <v>5</v>
      </c>
      <c r="F48" s="41">
        <v>1</v>
      </c>
      <c r="G48" s="41" t="s">
        <v>91</v>
      </c>
      <c r="H48" s="41" t="s">
        <v>91</v>
      </c>
      <c r="I48" s="41"/>
      <c r="J48" s="41"/>
      <c r="K48" s="41"/>
      <c r="V48" s="36"/>
      <c r="AN48" s="33"/>
      <c r="AO48" s="33"/>
    </row>
    <row r="49" spans="1:42" ht="75" customHeight="1" thickTop="1" thickBot="1">
      <c r="A49" s="37">
        <v>904</v>
      </c>
      <c r="B49" s="41">
        <v>29</v>
      </c>
      <c r="C49" s="41">
        <v>1</v>
      </c>
      <c r="D49" s="41">
        <f t="shared" si="3"/>
        <v>23</v>
      </c>
      <c r="E49" s="40">
        <v>5</v>
      </c>
      <c r="F49" s="41"/>
      <c r="G49" s="41" t="s">
        <v>91</v>
      </c>
      <c r="H49" s="41" t="s">
        <v>92</v>
      </c>
      <c r="I49" s="41"/>
      <c r="J49" s="41"/>
      <c r="K49" s="41"/>
      <c r="V49" s="36"/>
      <c r="AN49" s="33"/>
      <c r="AO49" s="33"/>
    </row>
    <row r="50" spans="1:42" ht="75" customHeight="1" thickTop="1" thickBot="1">
      <c r="A50" s="37">
        <v>905</v>
      </c>
      <c r="B50" s="41">
        <v>28</v>
      </c>
      <c r="C50" s="41"/>
      <c r="D50" s="41">
        <f t="shared" si="3"/>
        <v>25</v>
      </c>
      <c r="E50" s="41">
        <v>3</v>
      </c>
      <c r="F50" s="41"/>
      <c r="G50" s="41" t="s">
        <v>93</v>
      </c>
      <c r="H50" s="41" t="s">
        <v>92</v>
      </c>
      <c r="I50" s="41"/>
      <c r="J50" s="41"/>
      <c r="K50" s="41"/>
      <c r="V50" s="36"/>
      <c r="AN50" s="33"/>
      <c r="AO50" s="33"/>
    </row>
    <row r="51" spans="1:42" ht="75" customHeight="1" thickTop="1" thickBot="1">
      <c r="A51" s="37">
        <v>906</v>
      </c>
      <c r="B51" s="41">
        <v>29</v>
      </c>
      <c r="C51" s="41">
        <v>1</v>
      </c>
      <c r="D51" s="41">
        <f t="shared" si="3"/>
        <v>25</v>
      </c>
      <c r="E51" s="42">
        <v>3</v>
      </c>
      <c r="F51" s="41"/>
      <c r="G51" s="41" t="s">
        <v>87</v>
      </c>
      <c r="H51" s="41" t="s">
        <v>89</v>
      </c>
      <c r="I51" s="41"/>
      <c r="J51" s="41"/>
      <c r="K51" s="41"/>
      <c r="N51" s="36" t="s">
        <v>58</v>
      </c>
      <c r="O51" s="36" t="s">
        <v>61</v>
      </c>
      <c r="P51" s="36" t="s">
        <v>64</v>
      </c>
      <c r="Q51" s="36" t="s">
        <v>68</v>
      </c>
      <c r="R51" s="36" t="s">
        <v>72</v>
      </c>
      <c r="V51" s="36"/>
      <c r="W51" s="36"/>
      <c r="X51" s="36"/>
      <c r="Y51" s="36"/>
      <c r="Z51" s="36"/>
      <c r="AA51" s="36"/>
      <c r="AO51" s="33"/>
    </row>
    <row r="52" spans="1:42" ht="75" customHeight="1" thickTop="1" thickBot="1">
      <c r="A52" s="37">
        <v>907</v>
      </c>
      <c r="B52" s="41">
        <v>28</v>
      </c>
      <c r="C52" s="41">
        <v>1</v>
      </c>
      <c r="D52" s="41">
        <f t="shared" si="3"/>
        <v>24</v>
      </c>
      <c r="E52" s="41">
        <v>3</v>
      </c>
      <c r="F52" s="41"/>
      <c r="G52" s="41" t="s">
        <v>91</v>
      </c>
      <c r="H52" s="41" t="s">
        <v>90</v>
      </c>
      <c r="I52" s="41"/>
      <c r="J52" s="41"/>
      <c r="K52" s="41"/>
      <c r="L52" s="44" t="s">
        <v>91</v>
      </c>
      <c r="M52" s="36">
        <f>SUM(N52:R52)</f>
        <v>15</v>
      </c>
      <c r="N52" s="36">
        <v>8</v>
      </c>
      <c r="O52" s="36">
        <v>7</v>
      </c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7">
        <v>908</v>
      </c>
      <c r="B53" s="41">
        <v>28</v>
      </c>
      <c r="C53" s="41"/>
      <c r="D53" s="41">
        <f t="shared" si="3"/>
        <v>25</v>
      </c>
      <c r="E53" s="40">
        <v>3</v>
      </c>
      <c r="F53" s="41"/>
      <c r="G53" s="41" t="s">
        <v>89</v>
      </c>
      <c r="H53" s="41" t="s">
        <v>93</v>
      </c>
      <c r="I53" s="41"/>
      <c r="J53" s="41"/>
      <c r="K53" s="41"/>
      <c r="L53" s="45" t="s">
        <v>93</v>
      </c>
      <c r="M53" s="36">
        <f>SUM(N53:R53)</f>
        <v>8</v>
      </c>
      <c r="N53" s="36">
        <v>5</v>
      </c>
      <c r="O53" s="36">
        <v>3</v>
      </c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E53" s="45"/>
      <c r="AF53" s="45"/>
      <c r="AG53" s="45"/>
      <c r="AH53" s="45"/>
      <c r="AI53" s="45"/>
      <c r="AJ53" s="45"/>
      <c r="AK53" s="33"/>
      <c r="AL53" s="33"/>
      <c r="AM53" s="33"/>
      <c r="AN53" s="33"/>
      <c r="AO53" s="33"/>
    </row>
    <row r="54" spans="1:42" ht="75" customHeight="1" thickTop="1" thickBot="1">
      <c r="A54" s="37">
        <v>909</v>
      </c>
      <c r="B54" s="41">
        <v>28</v>
      </c>
      <c r="C54" s="41">
        <v>3</v>
      </c>
      <c r="D54" s="41">
        <f t="shared" si="3"/>
        <v>22</v>
      </c>
      <c r="E54" s="42">
        <v>3</v>
      </c>
      <c r="F54" s="41"/>
      <c r="G54" s="41" t="s">
        <v>90</v>
      </c>
      <c r="H54" s="41" t="s">
        <v>91</v>
      </c>
      <c r="I54" s="41"/>
      <c r="J54" s="41"/>
      <c r="K54" s="41"/>
      <c r="L54" s="45" t="s">
        <v>92</v>
      </c>
      <c r="M54" s="36">
        <f>SUM(N54:R54)</f>
        <v>5</v>
      </c>
      <c r="N54" s="36">
        <v>1</v>
      </c>
      <c r="O54" s="36">
        <v>4</v>
      </c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6"/>
      <c r="AA54" s="45"/>
      <c r="AB54" s="45"/>
      <c r="AE54" s="45"/>
      <c r="AF54" s="45"/>
      <c r="AG54" s="45"/>
      <c r="AH54" s="45"/>
      <c r="AI54" s="45"/>
      <c r="AJ54" s="45"/>
      <c r="AK54" s="33"/>
      <c r="AL54" s="33"/>
      <c r="AM54" s="33"/>
      <c r="AN54" s="33"/>
      <c r="AO54" s="33"/>
    </row>
    <row r="55" spans="1:42" ht="75" customHeight="1" thickTop="1" thickBot="1">
      <c r="A55" s="37">
        <v>910</v>
      </c>
      <c r="B55" s="41">
        <v>28</v>
      </c>
      <c r="C55" s="41">
        <v>1</v>
      </c>
      <c r="D55" s="41">
        <f t="shared" si="3"/>
        <v>25</v>
      </c>
      <c r="E55" s="40">
        <v>2</v>
      </c>
      <c r="F55" s="41"/>
      <c r="G55" s="41" t="s">
        <v>86</v>
      </c>
      <c r="H55" s="41" t="s">
        <v>90</v>
      </c>
      <c r="I55" s="41"/>
      <c r="J55" s="41"/>
      <c r="K55" s="41"/>
      <c r="L55" s="45" t="s">
        <v>94</v>
      </c>
      <c r="M55" s="36">
        <f>SUM(N55:R55)</f>
        <v>10</v>
      </c>
      <c r="N55" s="36">
        <v>5</v>
      </c>
      <c r="O55" s="36">
        <v>5</v>
      </c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E55" s="45"/>
      <c r="AF55" s="45"/>
      <c r="AG55" s="45"/>
      <c r="AH55" s="45"/>
      <c r="AI55" s="45"/>
      <c r="AJ55" s="45"/>
      <c r="AK55" s="33"/>
      <c r="AL55" s="33"/>
      <c r="AM55" s="33"/>
      <c r="AN55" s="33"/>
      <c r="AO55" s="33"/>
    </row>
    <row r="56" spans="1:42" ht="75" customHeight="1" thickTop="1" thickBot="1">
      <c r="A56" s="37">
        <v>911</v>
      </c>
      <c r="B56" s="41">
        <v>28</v>
      </c>
      <c r="C56" s="41">
        <v>1</v>
      </c>
      <c r="D56" s="41">
        <f t="shared" si="3"/>
        <v>23</v>
      </c>
      <c r="E56" s="40">
        <v>4</v>
      </c>
      <c r="F56" s="41"/>
      <c r="G56" s="41" t="s">
        <v>90</v>
      </c>
      <c r="H56" s="41" t="s">
        <v>88</v>
      </c>
      <c r="I56" s="41"/>
      <c r="J56" s="41"/>
      <c r="K56" s="41"/>
      <c r="L56" s="36">
        <v>19</v>
      </c>
      <c r="M56" s="36">
        <f>SUM(N56:R56)</f>
        <v>38</v>
      </c>
      <c r="N56" s="36">
        <f>SUM(N52:N55)</f>
        <v>19</v>
      </c>
      <c r="O56" s="36">
        <f>SUM(O52:O55)</f>
        <v>19</v>
      </c>
      <c r="P56" s="36">
        <f>SUM(P52:P55)</f>
        <v>0</v>
      </c>
      <c r="Q56" s="36">
        <f>SUM(Q52:Q55)</f>
        <v>0</v>
      </c>
      <c r="R56" s="36">
        <f>SUM(R52:R55)</f>
        <v>0</v>
      </c>
      <c r="S56" s="45"/>
      <c r="T56" s="45"/>
      <c r="U56" s="45"/>
      <c r="V56" s="45"/>
      <c r="W56" s="45"/>
      <c r="X56" s="36"/>
      <c r="Y56" s="36"/>
      <c r="Z56" s="36"/>
      <c r="AA56" s="36"/>
      <c r="AK56" s="33"/>
      <c r="AL56" s="33"/>
      <c r="AM56" s="33"/>
      <c r="AN56" s="33"/>
      <c r="AO56" s="33"/>
    </row>
    <row r="57" spans="1:42" ht="75" customHeight="1" thickTop="1" thickBot="1">
      <c r="A57" s="37">
        <v>912</v>
      </c>
      <c r="B57" s="41">
        <v>28</v>
      </c>
      <c r="C57" s="41">
        <v>1</v>
      </c>
      <c r="D57" s="41">
        <f t="shared" si="3"/>
        <v>21</v>
      </c>
      <c r="E57" s="40">
        <v>6</v>
      </c>
      <c r="F57" s="41"/>
      <c r="G57" s="41" t="s">
        <v>93</v>
      </c>
      <c r="H57" s="41" t="s">
        <v>93</v>
      </c>
      <c r="I57" s="41"/>
      <c r="J57" s="41"/>
      <c r="K57" s="41"/>
      <c r="Z57" s="36"/>
      <c r="AA57" s="45"/>
      <c r="AB57" s="45"/>
      <c r="AE57" s="45"/>
      <c r="AF57" s="45"/>
      <c r="AG57" s="45"/>
      <c r="AH57" s="33"/>
      <c r="AI57" s="33"/>
      <c r="AJ57" s="33"/>
      <c r="AK57" s="33"/>
      <c r="AL57" s="33"/>
      <c r="AM57" s="33"/>
      <c r="AN57" s="33"/>
      <c r="AO57" s="33"/>
    </row>
    <row r="58" spans="1:42" ht="75" customHeight="1" thickTop="1" thickBot="1">
      <c r="A58" s="37">
        <v>913</v>
      </c>
      <c r="B58" s="41">
        <v>28</v>
      </c>
      <c r="C58" s="41"/>
      <c r="D58" s="41">
        <f t="shared" si="3"/>
        <v>26</v>
      </c>
      <c r="E58" s="40">
        <v>2</v>
      </c>
      <c r="F58" s="41"/>
      <c r="G58" s="41" t="s">
        <v>90</v>
      </c>
      <c r="H58" s="41" t="s">
        <v>89</v>
      </c>
      <c r="I58" s="41"/>
      <c r="J58" s="41"/>
      <c r="K58" s="41"/>
      <c r="V58" s="36"/>
      <c r="X58" s="36"/>
      <c r="Y58" s="36"/>
      <c r="Z58" s="45"/>
      <c r="AA58" s="36"/>
      <c r="AH58" s="33"/>
      <c r="AI58" s="33"/>
      <c r="AJ58" s="33"/>
      <c r="AK58" s="33"/>
      <c r="AL58" s="33"/>
      <c r="AM58" s="33"/>
      <c r="AN58" s="33"/>
      <c r="AO58" s="33"/>
    </row>
    <row r="59" spans="1:42" ht="75" customHeight="1" thickTop="1" thickBot="1">
      <c r="A59" s="37">
        <v>914</v>
      </c>
      <c r="B59" s="41">
        <v>30</v>
      </c>
      <c r="C59" s="41"/>
      <c r="D59" s="41">
        <f t="shared" si="3"/>
        <v>26</v>
      </c>
      <c r="E59" s="40">
        <v>4</v>
      </c>
      <c r="F59" s="41"/>
      <c r="G59" s="41" t="s">
        <v>91</v>
      </c>
      <c r="H59" s="41" t="s">
        <v>91</v>
      </c>
      <c r="I59" s="41"/>
      <c r="J59" s="41"/>
      <c r="K59" s="41"/>
      <c r="L59" s="36" t="s">
        <v>95</v>
      </c>
      <c r="M59" s="50" t="s">
        <v>347</v>
      </c>
      <c r="N59" s="50" t="s">
        <v>348</v>
      </c>
      <c r="O59" s="50" t="s">
        <v>349</v>
      </c>
      <c r="P59" s="50" t="s">
        <v>350</v>
      </c>
      <c r="Q59" s="50" t="s">
        <v>351</v>
      </c>
      <c r="R59" s="36" t="s">
        <v>96</v>
      </c>
      <c r="S59" s="36" t="s">
        <v>97</v>
      </c>
      <c r="T59" s="36" t="s">
        <v>98</v>
      </c>
      <c r="U59" s="36" t="s">
        <v>99</v>
      </c>
      <c r="V59" s="36" t="s">
        <v>77</v>
      </c>
      <c r="W59" s="36"/>
      <c r="X59" s="36"/>
      <c r="Y59" s="45"/>
      <c r="Z59" s="45"/>
      <c r="AA59" s="45"/>
      <c r="AB59" s="45"/>
      <c r="AC59" s="45"/>
      <c r="AF59" s="45"/>
      <c r="AG59" s="45"/>
      <c r="AH59" s="45"/>
      <c r="AP59" s="36"/>
    </row>
    <row r="60" spans="1:42" ht="75" customHeight="1" thickTop="1" thickBot="1">
      <c r="A60" s="37">
        <v>915</v>
      </c>
      <c r="B60" s="41">
        <v>28</v>
      </c>
      <c r="C60" s="41">
        <v>2</v>
      </c>
      <c r="D60" s="41">
        <f t="shared" si="3"/>
        <v>24</v>
      </c>
      <c r="E60" s="42">
        <v>1</v>
      </c>
      <c r="F60" s="41">
        <v>1</v>
      </c>
      <c r="G60" s="41" t="s">
        <v>91</v>
      </c>
      <c r="H60" s="41" t="s">
        <v>88</v>
      </c>
      <c r="I60" s="41"/>
      <c r="J60" s="41"/>
      <c r="K60" s="41"/>
      <c r="L60" s="44" t="s">
        <v>91</v>
      </c>
      <c r="M60" s="45">
        <f t="shared" ref="M60:Q64" si="4">N15+N37+N52</f>
        <v>16</v>
      </c>
      <c r="N60" s="45">
        <f t="shared" si="4"/>
        <v>10</v>
      </c>
      <c r="O60" s="45">
        <f t="shared" si="4"/>
        <v>6</v>
      </c>
      <c r="P60" s="45">
        <f t="shared" si="4"/>
        <v>5</v>
      </c>
      <c r="Q60" s="45">
        <f t="shared" si="4"/>
        <v>7</v>
      </c>
      <c r="S60" s="36">
        <f>M15</f>
        <v>15</v>
      </c>
      <c r="T60" s="36">
        <f>M37</f>
        <v>14</v>
      </c>
      <c r="U60" s="36">
        <f>M52</f>
        <v>15</v>
      </c>
      <c r="V60" s="36">
        <f>SUM(S60:U60)</f>
        <v>44</v>
      </c>
      <c r="W60" s="36"/>
      <c r="X60" s="45"/>
      <c r="Y60" s="36"/>
      <c r="Z60" s="36"/>
      <c r="AA60" s="36"/>
      <c r="AI60" s="33"/>
      <c r="AJ60" s="33"/>
      <c r="AK60" s="33"/>
      <c r="AL60" s="33"/>
      <c r="AM60" s="33"/>
      <c r="AN60" s="33"/>
      <c r="AO60" s="33"/>
    </row>
    <row r="61" spans="1:42" ht="75" customHeight="1" thickTop="1" thickBot="1">
      <c r="A61" s="37">
        <v>916</v>
      </c>
      <c r="B61" s="41">
        <v>26</v>
      </c>
      <c r="C61" s="41"/>
      <c r="D61" s="41">
        <f t="shared" si="3"/>
        <v>24</v>
      </c>
      <c r="E61" s="40">
        <v>2</v>
      </c>
      <c r="F61" s="41"/>
      <c r="G61" s="41" t="s">
        <v>90</v>
      </c>
      <c r="H61" s="41" t="s">
        <v>89</v>
      </c>
      <c r="I61" s="41"/>
      <c r="J61" s="41"/>
      <c r="K61" s="41"/>
      <c r="L61" s="45" t="s">
        <v>93</v>
      </c>
      <c r="M61" s="45">
        <f t="shared" si="4"/>
        <v>13</v>
      </c>
      <c r="N61" s="45">
        <f t="shared" si="4"/>
        <v>12</v>
      </c>
      <c r="O61" s="45">
        <f t="shared" si="4"/>
        <v>7</v>
      </c>
      <c r="P61" s="45">
        <f t="shared" si="4"/>
        <v>9</v>
      </c>
      <c r="Q61" s="45">
        <f t="shared" si="4"/>
        <v>6</v>
      </c>
      <c r="S61" s="36">
        <f>M16</f>
        <v>22</v>
      </c>
      <c r="T61" s="36">
        <f>M38</f>
        <v>17</v>
      </c>
      <c r="U61" s="36">
        <f>M53</f>
        <v>8</v>
      </c>
      <c r="V61" s="36">
        <f>SUM(S61:U61)</f>
        <v>47</v>
      </c>
      <c r="W61" s="36"/>
      <c r="X61" s="36"/>
      <c r="Y61" s="45"/>
      <c r="Z61" s="45"/>
      <c r="AA61" s="36"/>
      <c r="AC61" s="45"/>
      <c r="AD61" s="45"/>
      <c r="AE61" s="45"/>
      <c r="AF61" s="45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2" ht="75" customHeight="1" thickTop="1" thickBot="1">
      <c r="A62" s="37">
        <v>917</v>
      </c>
      <c r="B62" s="41">
        <v>21</v>
      </c>
      <c r="C62" s="41"/>
      <c r="D62" s="41">
        <f t="shared" si="3"/>
        <v>18</v>
      </c>
      <c r="E62" s="40">
        <v>3</v>
      </c>
      <c r="F62" s="41"/>
      <c r="G62" s="41" t="s">
        <v>93</v>
      </c>
      <c r="H62" s="41" t="s">
        <v>91</v>
      </c>
      <c r="I62" s="41"/>
      <c r="J62" s="41"/>
      <c r="K62" s="41"/>
      <c r="L62" s="45" t="s">
        <v>92</v>
      </c>
      <c r="M62" s="45">
        <f t="shared" si="4"/>
        <v>12</v>
      </c>
      <c r="N62" s="45">
        <f t="shared" si="4"/>
        <v>20</v>
      </c>
      <c r="O62" s="45">
        <f t="shared" si="4"/>
        <v>14</v>
      </c>
      <c r="P62" s="45">
        <f t="shared" si="4"/>
        <v>14</v>
      </c>
      <c r="Q62" s="45">
        <f t="shared" si="4"/>
        <v>13</v>
      </c>
      <c r="S62" s="36">
        <f>M17</f>
        <v>20</v>
      </c>
      <c r="T62" s="36">
        <f>M39</f>
        <v>48</v>
      </c>
      <c r="U62" s="36">
        <f>M54</f>
        <v>5</v>
      </c>
      <c r="V62" s="36">
        <f>SUM(S62:U62)</f>
        <v>73</v>
      </c>
      <c r="W62" s="36"/>
      <c r="X62" s="36"/>
      <c r="Y62" s="36"/>
      <c r="Z62" s="45"/>
      <c r="AA62" s="36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2" ht="75" customHeight="1" thickTop="1" thickBot="1">
      <c r="A63" s="37">
        <v>918</v>
      </c>
      <c r="B63" s="41">
        <v>18</v>
      </c>
      <c r="C63" s="41"/>
      <c r="D63" s="41">
        <f t="shared" si="3"/>
        <v>16</v>
      </c>
      <c r="E63" s="40">
        <v>2</v>
      </c>
      <c r="F63" s="41"/>
      <c r="G63" s="41" t="s">
        <v>88</v>
      </c>
      <c r="H63" s="41" t="s">
        <v>90</v>
      </c>
      <c r="I63" s="41"/>
      <c r="J63" s="41"/>
      <c r="K63" s="41"/>
      <c r="L63" s="45" t="s">
        <v>94</v>
      </c>
      <c r="M63" s="45">
        <f t="shared" si="4"/>
        <v>12</v>
      </c>
      <c r="N63" s="45">
        <f t="shared" si="4"/>
        <v>11</v>
      </c>
      <c r="O63" s="45">
        <f t="shared" si="4"/>
        <v>7</v>
      </c>
      <c r="P63" s="45">
        <f t="shared" si="4"/>
        <v>6</v>
      </c>
      <c r="Q63" s="45">
        <f t="shared" si="4"/>
        <v>8</v>
      </c>
      <c r="S63" s="36">
        <f>M18</f>
        <v>23</v>
      </c>
      <c r="T63" s="36">
        <f>M40</f>
        <v>11</v>
      </c>
      <c r="U63" s="36">
        <f>M55</f>
        <v>10</v>
      </c>
      <c r="V63" s="36">
        <f>SUM(S63:U63)</f>
        <v>44</v>
      </c>
      <c r="W63" s="36"/>
      <c r="X63" s="36"/>
      <c r="Y63" s="45"/>
      <c r="Z63" s="36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3"/>
      <c r="AN63" s="33"/>
      <c r="AO63" s="33"/>
    </row>
    <row r="64" spans="1:42" ht="75" customHeight="1" thickTop="1" thickBot="1">
      <c r="A64" s="37">
        <v>919</v>
      </c>
      <c r="B64" s="41">
        <v>17</v>
      </c>
      <c r="C64" s="41"/>
      <c r="D64" s="41">
        <f t="shared" si="3"/>
        <v>12</v>
      </c>
      <c r="E64" s="40">
        <v>5</v>
      </c>
      <c r="F64" s="41"/>
      <c r="G64" s="41" t="s">
        <v>91</v>
      </c>
      <c r="H64" s="41" t="s">
        <v>90</v>
      </c>
      <c r="I64" s="41"/>
      <c r="J64" s="41"/>
      <c r="K64" s="41"/>
      <c r="L64" s="51">
        <v>53</v>
      </c>
      <c r="M64" s="45">
        <f t="shared" si="4"/>
        <v>53</v>
      </c>
      <c r="N64" s="45">
        <f t="shared" si="4"/>
        <v>53</v>
      </c>
      <c r="O64" s="45">
        <f t="shared" si="4"/>
        <v>34</v>
      </c>
      <c r="P64" s="45">
        <f t="shared" si="4"/>
        <v>34</v>
      </c>
      <c r="Q64" s="45">
        <f t="shared" si="4"/>
        <v>34</v>
      </c>
      <c r="S64" s="36">
        <f>M19</f>
        <v>80</v>
      </c>
      <c r="T64" s="36">
        <f>SUM(T60:T63)</f>
        <v>90</v>
      </c>
      <c r="U64" s="36">
        <f>SUM(U60:U63)</f>
        <v>38</v>
      </c>
      <c r="V64" s="36">
        <f>SUM(S64:U64)</f>
        <v>208</v>
      </c>
      <c r="W64" s="36">
        <f>SUM(S64:U64)</f>
        <v>208</v>
      </c>
      <c r="X64" s="36"/>
      <c r="Y64" s="45"/>
      <c r="Z64" s="36"/>
      <c r="AA64" s="36"/>
      <c r="AC64" s="45"/>
      <c r="AD64" s="45"/>
      <c r="AE64" s="45"/>
      <c r="AF64" s="45"/>
      <c r="AG64" s="45"/>
      <c r="AH64" s="45"/>
      <c r="AI64" s="45"/>
      <c r="AM64" s="33"/>
      <c r="AN64" s="33"/>
      <c r="AO64" s="33"/>
    </row>
    <row r="65" spans="1:42" ht="75" customHeight="1" thickTop="1">
      <c r="A65" s="46" t="s">
        <v>77</v>
      </c>
      <c r="B65" s="36">
        <f>SUM(B46:B64)</f>
        <v>506</v>
      </c>
      <c r="C65" s="36">
        <f>SUM(C46:C64)</f>
        <v>13</v>
      </c>
      <c r="D65" s="36">
        <f>SUM(D46:D64)</f>
        <v>425</v>
      </c>
      <c r="E65" s="36">
        <f>SUM(E46:E64)</f>
        <v>65</v>
      </c>
      <c r="F65" s="36">
        <f>SUM(F46:F64)</f>
        <v>3</v>
      </c>
      <c r="G65" s="36"/>
      <c r="H65" s="36"/>
      <c r="I65" s="47"/>
      <c r="J65" s="47"/>
      <c r="K65" s="47"/>
      <c r="Z65" s="36"/>
      <c r="AA65" s="36"/>
      <c r="AB65" s="45"/>
      <c r="AC65" s="45"/>
      <c r="AD65" s="45"/>
      <c r="AE65" s="45"/>
      <c r="AF65" s="45"/>
      <c r="AG65" s="45"/>
      <c r="AH65" s="45"/>
      <c r="AJ65" s="33"/>
      <c r="AK65" s="33"/>
      <c r="AL65" s="33"/>
      <c r="AM65" s="33"/>
      <c r="AN65" s="33"/>
      <c r="AO65" s="33"/>
    </row>
    <row r="66" spans="1:42" ht="75" customHeight="1">
      <c r="A66" s="36" t="s">
        <v>100</v>
      </c>
      <c r="B66" s="36">
        <f>SUM(B20+B42+B65)</f>
        <v>1411</v>
      </c>
      <c r="C66" s="36">
        <f>SUM(C20+C42+C65)</f>
        <v>24</v>
      </c>
      <c r="D66" s="36">
        <f>SUM(D20+D42+D65)</f>
        <v>1182</v>
      </c>
      <c r="E66" s="36">
        <f>SUM(E20+E42+E65)</f>
        <v>188</v>
      </c>
      <c r="F66" s="36">
        <f>SUM(F20+F42+F65)</f>
        <v>17</v>
      </c>
      <c r="G66" s="36"/>
      <c r="H66" s="36"/>
      <c r="I66" s="47"/>
      <c r="Z66" s="36"/>
      <c r="AA66" s="36"/>
      <c r="AJ66" s="33"/>
      <c r="AK66" s="33"/>
      <c r="AL66" s="33"/>
      <c r="AM66" s="33"/>
      <c r="AN66" s="33"/>
      <c r="AO66" s="33"/>
    </row>
    <row r="67" spans="1:42" ht="75" customHeight="1">
      <c r="AA67" s="45"/>
      <c r="AC67" s="45"/>
      <c r="AD67" s="45"/>
      <c r="AE67" s="45"/>
      <c r="AF67" s="45"/>
      <c r="AH67" s="45"/>
      <c r="AK67" s="33"/>
      <c r="AL67" s="33"/>
      <c r="AM67" s="33"/>
      <c r="AN67" s="33"/>
      <c r="AO67" s="33"/>
    </row>
    <row r="68" spans="1:42" ht="75" customHeight="1">
      <c r="AA68" s="36"/>
      <c r="AC68" s="45"/>
      <c r="AD68" s="45"/>
      <c r="AE68" s="45"/>
      <c r="AF68" s="45"/>
      <c r="AH68" s="45"/>
      <c r="AK68" s="33"/>
      <c r="AL68" s="33"/>
      <c r="AM68" s="33"/>
      <c r="AN68" s="33"/>
      <c r="AO68" s="33"/>
    </row>
    <row r="69" spans="1:42" ht="75" customHeight="1">
      <c r="AA69" s="36"/>
      <c r="AB69" s="45"/>
      <c r="AD69" s="45"/>
      <c r="AE69" s="45"/>
      <c r="AF69" s="45"/>
      <c r="AG69" s="45"/>
      <c r="AI69" s="45"/>
      <c r="AL69" s="33"/>
      <c r="AM69" s="33"/>
      <c r="AN69" s="33"/>
      <c r="AO69" s="33"/>
    </row>
    <row r="70" spans="1:42" ht="75" customHeight="1">
      <c r="AA70" s="36"/>
      <c r="AL70" s="33"/>
      <c r="AM70" s="33"/>
      <c r="AN70" s="33"/>
      <c r="AO70" s="33"/>
    </row>
    <row r="71" spans="1:42" ht="75" customHeight="1">
      <c r="AD71" s="45"/>
      <c r="AP71" s="36"/>
    </row>
    <row r="72" spans="1:42" ht="75" customHeight="1">
      <c r="AE72" s="45"/>
      <c r="AF72" s="45"/>
      <c r="AH72" s="45"/>
      <c r="AI72" s="45"/>
      <c r="AJ72" s="45"/>
      <c r="AK72" s="45"/>
      <c r="AP72" s="36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3"/>
    </row>
    <row r="76" spans="1:42" ht="75" customHeight="1">
      <c r="AO76" s="33"/>
    </row>
    <row r="77" spans="1:42" ht="75" customHeight="1">
      <c r="AO77" s="33"/>
    </row>
    <row r="78" spans="1:42" ht="75" customHeight="1">
      <c r="AO78" s="33"/>
    </row>
    <row r="79" spans="1:42" ht="75" customHeight="1">
      <c r="AO79" s="33"/>
    </row>
    <row r="80" spans="1:42" ht="75" customHeight="1">
      <c r="AO80" s="33"/>
    </row>
  </sheetData>
  <mergeCells count="6">
    <mergeCell ref="A44:K44"/>
    <mergeCell ref="A1:K1"/>
    <mergeCell ref="A2:K2"/>
    <mergeCell ref="A21:K21"/>
    <mergeCell ref="A22:K2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161C-B3C0-4533-A270-217EA3A69377}">
  <sheetPr>
    <pageSetUpPr fitToPage="1"/>
  </sheetPr>
  <dimension ref="A1:U85"/>
  <sheetViews>
    <sheetView zoomScaleNormal="100" workbookViewId="0">
      <selection activeCell="E11" sqref="E11"/>
    </sheetView>
  </sheetViews>
  <sheetFormatPr defaultRowHeight="24.95" customHeight="1"/>
  <cols>
    <col min="1" max="4" width="9" style="16"/>
    <col min="5" max="7" width="9.5" style="16" bestFit="1" customWidth="1"/>
    <col min="8" max="12" width="9" style="16"/>
    <col min="13" max="14" width="9.5" style="16" bestFit="1" customWidth="1"/>
    <col min="15" max="18" width="9" style="16"/>
    <col min="19" max="19" width="9" style="53"/>
    <col min="20" max="20" width="9" style="54"/>
    <col min="21" max="16384" width="9" style="16"/>
  </cols>
  <sheetData>
    <row r="1" spans="1:20" ht="24.95" customHeight="1">
      <c r="A1" s="98"/>
      <c r="B1" s="98"/>
      <c r="C1" s="98"/>
      <c r="D1" s="98"/>
      <c r="E1" s="98"/>
      <c r="F1" s="98"/>
      <c r="G1" s="105" t="s">
        <v>101</v>
      </c>
      <c r="H1" s="105"/>
      <c r="I1" s="105"/>
      <c r="J1" s="105"/>
      <c r="K1" s="105"/>
      <c r="L1" s="105"/>
      <c r="M1" s="98"/>
      <c r="N1" s="98"/>
      <c r="O1" s="106" t="s">
        <v>470</v>
      </c>
      <c r="P1" s="106"/>
      <c r="Q1" s="106"/>
      <c r="R1" s="98"/>
    </row>
    <row r="2" spans="1:20" ht="24.95" customHeight="1">
      <c r="A2" s="55" t="s">
        <v>102</v>
      </c>
      <c r="B2" s="55" t="s">
        <v>103</v>
      </c>
      <c r="C2" s="55" t="s">
        <v>104</v>
      </c>
      <c r="D2" s="55" t="s">
        <v>105</v>
      </c>
      <c r="E2" s="55" t="s">
        <v>106</v>
      </c>
      <c r="F2" s="55" t="s">
        <v>107</v>
      </c>
      <c r="G2" s="55" t="s">
        <v>102</v>
      </c>
      <c r="H2" s="55" t="s">
        <v>103</v>
      </c>
      <c r="I2" s="55" t="s">
        <v>104</v>
      </c>
      <c r="J2" s="55" t="s">
        <v>105</v>
      </c>
      <c r="K2" s="55" t="s">
        <v>106</v>
      </c>
      <c r="L2" s="55" t="s">
        <v>107</v>
      </c>
      <c r="M2" s="55" t="s">
        <v>102</v>
      </c>
      <c r="N2" s="55" t="s">
        <v>103</v>
      </c>
      <c r="O2" s="55" t="s">
        <v>104</v>
      </c>
      <c r="P2" s="55" t="s">
        <v>105</v>
      </c>
      <c r="Q2" s="55" t="s">
        <v>106</v>
      </c>
      <c r="R2" s="55" t="s">
        <v>107</v>
      </c>
    </row>
    <row r="3" spans="1:20" ht="24.95" customHeight="1">
      <c r="A3" s="55">
        <v>1</v>
      </c>
      <c r="B3" s="55" t="s">
        <v>108</v>
      </c>
      <c r="C3" s="55" t="s">
        <v>109</v>
      </c>
      <c r="D3" s="55" t="s">
        <v>110</v>
      </c>
      <c r="E3" s="62" t="s">
        <v>471</v>
      </c>
      <c r="F3" s="57"/>
      <c r="G3" s="55">
        <v>1</v>
      </c>
      <c r="H3" s="55" t="s">
        <v>112</v>
      </c>
      <c r="I3" s="55" t="s">
        <v>113</v>
      </c>
      <c r="J3" s="55" t="s">
        <v>110</v>
      </c>
      <c r="K3" s="56" t="s">
        <v>111</v>
      </c>
      <c r="L3" s="55"/>
      <c r="M3" s="55">
        <v>1</v>
      </c>
      <c r="N3" s="55">
        <v>701</v>
      </c>
      <c r="O3" s="55" t="s">
        <v>115</v>
      </c>
      <c r="P3" s="55" t="s">
        <v>116</v>
      </c>
      <c r="Q3" s="56" t="s">
        <v>114</v>
      </c>
      <c r="R3" s="56"/>
      <c r="S3" s="58"/>
      <c r="T3" s="59"/>
    </row>
    <row r="4" spans="1:20" ht="24.95" customHeight="1">
      <c r="A4" s="55">
        <v>2</v>
      </c>
      <c r="B4" s="55" t="s">
        <v>117</v>
      </c>
      <c r="C4" s="55" t="s">
        <v>118</v>
      </c>
      <c r="D4" s="56" t="s">
        <v>110</v>
      </c>
      <c r="E4" s="62"/>
      <c r="F4" s="56"/>
      <c r="G4" s="55">
        <v>2</v>
      </c>
      <c r="H4" s="55" t="s">
        <v>119</v>
      </c>
      <c r="I4" s="55" t="s">
        <v>120</v>
      </c>
      <c r="J4" s="60" t="s">
        <v>121</v>
      </c>
      <c r="K4" s="56"/>
      <c r="L4" s="56"/>
      <c r="M4" s="55">
        <v>2</v>
      </c>
      <c r="N4" s="55">
        <v>702</v>
      </c>
      <c r="O4" s="55" t="s">
        <v>122</v>
      </c>
      <c r="P4" s="55" t="s">
        <v>116</v>
      </c>
      <c r="Q4" s="56"/>
      <c r="R4" s="56"/>
      <c r="S4" s="58"/>
      <c r="T4" s="59"/>
    </row>
    <row r="5" spans="1:20" ht="24.95" customHeight="1">
      <c r="A5" s="55">
        <v>3</v>
      </c>
      <c r="B5" s="61" t="s">
        <v>123</v>
      </c>
      <c r="C5" s="55" t="s">
        <v>124</v>
      </c>
      <c r="D5" s="55" t="s">
        <v>110</v>
      </c>
      <c r="E5" s="62"/>
      <c r="F5" s="56" t="s">
        <v>148</v>
      </c>
      <c r="G5" s="55">
        <v>3</v>
      </c>
      <c r="H5" s="55" t="s">
        <v>112</v>
      </c>
      <c r="I5" s="55" t="s">
        <v>125</v>
      </c>
      <c r="J5" s="55" t="s">
        <v>110</v>
      </c>
      <c r="K5" s="56"/>
      <c r="L5" s="56" t="s">
        <v>126</v>
      </c>
      <c r="M5" s="55">
        <v>3</v>
      </c>
      <c r="N5" s="55">
        <v>706</v>
      </c>
      <c r="O5" s="55" t="s">
        <v>127</v>
      </c>
      <c r="P5" s="55" t="s">
        <v>116</v>
      </c>
      <c r="Q5" s="56"/>
      <c r="R5" s="64" t="s">
        <v>128</v>
      </c>
      <c r="S5" s="58"/>
      <c r="T5" s="59"/>
    </row>
    <row r="6" spans="1:20" ht="24.95" customHeight="1">
      <c r="A6" s="55">
        <v>4</v>
      </c>
      <c r="B6" s="55" t="s">
        <v>129</v>
      </c>
      <c r="C6" s="55" t="s">
        <v>130</v>
      </c>
      <c r="D6" s="55" t="s">
        <v>110</v>
      </c>
      <c r="E6" s="56" t="s">
        <v>111</v>
      </c>
      <c r="F6" s="56"/>
      <c r="G6" s="55">
        <v>4</v>
      </c>
      <c r="H6" s="55" t="s">
        <v>112</v>
      </c>
      <c r="I6" s="55" t="s">
        <v>131</v>
      </c>
      <c r="J6" s="55" t="s">
        <v>110</v>
      </c>
      <c r="K6" s="62" t="s">
        <v>471</v>
      </c>
      <c r="L6" s="55"/>
      <c r="M6" s="55">
        <v>4</v>
      </c>
      <c r="N6" s="55">
        <v>708</v>
      </c>
      <c r="O6" s="55" t="s">
        <v>132</v>
      </c>
      <c r="P6" s="65" t="s">
        <v>133</v>
      </c>
      <c r="Q6" s="62" t="s">
        <v>440</v>
      </c>
      <c r="R6" s="56"/>
      <c r="S6" s="58"/>
      <c r="T6" s="59"/>
    </row>
    <row r="7" spans="1:20" ht="24.95" customHeight="1">
      <c r="A7" s="55">
        <v>5</v>
      </c>
      <c r="B7" s="55" t="s">
        <v>135</v>
      </c>
      <c r="C7" s="55" t="s">
        <v>136</v>
      </c>
      <c r="D7" s="56" t="s">
        <v>110</v>
      </c>
      <c r="E7" s="56"/>
      <c r="F7" s="56"/>
      <c r="G7" s="55">
        <v>5</v>
      </c>
      <c r="H7" s="65" t="s">
        <v>112</v>
      </c>
      <c r="I7" s="55" t="s">
        <v>137</v>
      </c>
      <c r="J7" s="55" t="s">
        <v>116</v>
      </c>
      <c r="K7" s="56"/>
      <c r="L7" s="55"/>
      <c r="M7" s="55">
        <v>5</v>
      </c>
      <c r="N7" s="55">
        <v>709</v>
      </c>
      <c r="O7" s="55" t="s">
        <v>138</v>
      </c>
      <c r="P7" s="55" t="s">
        <v>116</v>
      </c>
      <c r="Q7" s="56"/>
      <c r="R7" s="56"/>
      <c r="S7" s="58"/>
      <c r="T7" s="59"/>
    </row>
    <row r="8" spans="1:20" ht="24.95" customHeight="1">
      <c r="A8" s="55">
        <v>6</v>
      </c>
      <c r="B8" s="55" t="s">
        <v>139</v>
      </c>
      <c r="C8" s="55" t="s">
        <v>140</v>
      </c>
      <c r="D8" s="55" t="s">
        <v>110</v>
      </c>
      <c r="E8" s="56"/>
      <c r="F8" s="56" t="s">
        <v>148</v>
      </c>
      <c r="G8" s="55">
        <v>6</v>
      </c>
      <c r="H8" s="55" t="s">
        <v>141</v>
      </c>
      <c r="I8" s="55" t="s">
        <v>142</v>
      </c>
      <c r="J8" s="56" t="s">
        <v>110</v>
      </c>
      <c r="K8" s="62" t="s">
        <v>473</v>
      </c>
      <c r="L8" s="56"/>
      <c r="M8" s="55">
        <v>6</v>
      </c>
      <c r="N8" s="55">
        <v>710</v>
      </c>
      <c r="O8" s="55" t="s">
        <v>143</v>
      </c>
      <c r="P8" s="55" t="s">
        <v>110</v>
      </c>
      <c r="Q8" s="56"/>
      <c r="R8" s="66" t="s">
        <v>487</v>
      </c>
      <c r="S8" s="58"/>
      <c r="T8" s="59"/>
    </row>
    <row r="9" spans="1:20" ht="24.95" customHeight="1">
      <c r="A9" s="55">
        <v>7</v>
      </c>
      <c r="B9" s="55" t="s">
        <v>144</v>
      </c>
      <c r="C9" s="55" t="s">
        <v>145</v>
      </c>
      <c r="D9" s="55" t="s">
        <v>110</v>
      </c>
      <c r="E9" s="56"/>
      <c r="F9" s="63" t="s">
        <v>479</v>
      </c>
      <c r="G9" s="55">
        <v>7</v>
      </c>
      <c r="H9" s="55" t="s">
        <v>112</v>
      </c>
      <c r="I9" s="55" t="s">
        <v>146</v>
      </c>
      <c r="J9" s="55" t="s">
        <v>116</v>
      </c>
      <c r="K9" s="56" t="s">
        <v>111</v>
      </c>
      <c r="L9" s="55"/>
      <c r="M9" s="55">
        <v>7</v>
      </c>
      <c r="N9" s="55">
        <v>713</v>
      </c>
      <c r="O9" s="55" t="s">
        <v>147</v>
      </c>
      <c r="P9" s="55" t="s">
        <v>110</v>
      </c>
      <c r="Q9" s="56"/>
      <c r="R9" s="56" t="s">
        <v>148</v>
      </c>
      <c r="S9" s="58"/>
      <c r="T9" s="59"/>
    </row>
    <row r="10" spans="1:20" ht="24.95" customHeight="1">
      <c r="A10" s="55">
        <v>8</v>
      </c>
      <c r="B10" s="55" t="s">
        <v>149</v>
      </c>
      <c r="C10" s="55" t="s">
        <v>150</v>
      </c>
      <c r="D10" s="55" t="s">
        <v>110</v>
      </c>
      <c r="E10" s="56"/>
      <c r="F10" s="56"/>
      <c r="G10" s="55">
        <v>8</v>
      </c>
      <c r="H10" s="65" t="s">
        <v>112</v>
      </c>
      <c r="I10" s="55" t="s">
        <v>151</v>
      </c>
      <c r="J10" s="55" t="s">
        <v>116</v>
      </c>
      <c r="K10" s="56"/>
      <c r="L10" s="55"/>
      <c r="M10" s="55">
        <v>8</v>
      </c>
      <c r="N10" s="55">
        <v>714</v>
      </c>
      <c r="O10" s="55" t="s">
        <v>152</v>
      </c>
      <c r="P10" s="60" t="s">
        <v>121</v>
      </c>
      <c r="Q10" s="56"/>
      <c r="R10" s="56"/>
      <c r="S10" s="58"/>
      <c r="T10" s="59"/>
    </row>
    <row r="11" spans="1:20" ht="24.95" customHeight="1">
      <c r="A11" s="55">
        <v>9</v>
      </c>
      <c r="B11" s="55" t="s">
        <v>153</v>
      </c>
      <c r="C11" s="55" t="s">
        <v>154</v>
      </c>
      <c r="D11" s="55" t="s">
        <v>110</v>
      </c>
      <c r="E11" s="56" t="s">
        <v>483</v>
      </c>
      <c r="F11" s="56"/>
      <c r="G11" s="55">
        <v>9</v>
      </c>
      <c r="H11" s="55" t="s">
        <v>155</v>
      </c>
      <c r="I11" s="67" t="s">
        <v>156</v>
      </c>
      <c r="J11" s="60" t="s">
        <v>121</v>
      </c>
      <c r="K11" s="56" t="s">
        <v>157</v>
      </c>
      <c r="L11" s="56"/>
      <c r="M11" s="55">
        <v>9</v>
      </c>
      <c r="N11" s="68">
        <v>715</v>
      </c>
      <c r="O11" s="67" t="s">
        <v>158</v>
      </c>
      <c r="P11" s="55" t="s">
        <v>116</v>
      </c>
      <c r="Q11" s="56" t="s">
        <v>114</v>
      </c>
      <c r="R11" s="56"/>
      <c r="S11" s="58"/>
      <c r="T11" s="59"/>
    </row>
    <row r="12" spans="1:20" ht="24.95" customHeight="1">
      <c r="A12" s="55">
        <v>10</v>
      </c>
      <c r="B12" s="55" t="s">
        <v>159</v>
      </c>
      <c r="C12" s="55" t="s">
        <v>160</v>
      </c>
      <c r="D12" s="55" t="s">
        <v>110</v>
      </c>
      <c r="E12" s="62" t="s">
        <v>482</v>
      </c>
      <c r="F12" s="56"/>
      <c r="G12" s="55">
        <v>10</v>
      </c>
      <c r="H12" s="55" t="s">
        <v>161</v>
      </c>
      <c r="I12" s="65" t="s">
        <v>162</v>
      </c>
      <c r="J12" s="55" t="s">
        <v>110</v>
      </c>
      <c r="K12" s="56" t="s">
        <v>111</v>
      </c>
      <c r="L12" s="55"/>
      <c r="M12" s="55">
        <v>10</v>
      </c>
      <c r="N12" s="55">
        <v>801</v>
      </c>
      <c r="O12" s="55" t="s">
        <v>163</v>
      </c>
      <c r="P12" s="55" t="s">
        <v>116</v>
      </c>
      <c r="Q12" s="62" t="s">
        <v>164</v>
      </c>
      <c r="R12" s="56"/>
      <c r="S12" s="58"/>
      <c r="T12" s="69"/>
    </row>
    <row r="13" spans="1:20" ht="24.95" customHeight="1">
      <c r="A13" s="55">
        <v>11</v>
      </c>
      <c r="B13" s="55" t="s">
        <v>165</v>
      </c>
      <c r="C13" s="55" t="s">
        <v>166</v>
      </c>
      <c r="D13" s="55" t="s">
        <v>110</v>
      </c>
      <c r="E13" s="62" t="s">
        <v>481</v>
      </c>
      <c r="F13" s="56"/>
      <c r="G13" s="55">
        <v>11</v>
      </c>
      <c r="H13" s="65" t="s">
        <v>155</v>
      </c>
      <c r="I13" s="65" t="s">
        <v>167</v>
      </c>
      <c r="J13" s="55" t="s">
        <v>110</v>
      </c>
      <c r="K13" s="56"/>
      <c r="L13" s="56"/>
      <c r="M13" s="55">
        <v>11</v>
      </c>
      <c r="N13" s="55">
        <v>802</v>
      </c>
      <c r="O13" s="55" t="s">
        <v>168</v>
      </c>
      <c r="P13" s="60" t="s">
        <v>121</v>
      </c>
      <c r="Q13" s="56"/>
      <c r="R13" s="56"/>
      <c r="S13" s="58"/>
      <c r="T13" s="59"/>
    </row>
    <row r="14" spans="1:20" ht="24.95" customHeight="1">
      <c r="A14" s="55">
        <v>12</v>
      </c>
      <c r="B14" s="55" t="s">
        <v>169</v>
      </c>
      <c r="C14" s="55" t="s">
        <v>170</v>
      </c>
      <c r="D14" s="55" t="s">
        <v>116</v>
      </c>
      <c r="E14" s="56" t="s">
        <v>111</v>
      </c>
      <c r="F14" s="55"/>
      <c r="G14" s="55">
        <v>12</v>
      </c>
      <c r="H14" s="55" t="s">
        <v>155</v>
      </c>
      <c r="I14" s="55" t="s">
        <v>171</v>
      </c>
      <c r="J14" s="55" t="s">
        <v>110</v>
      </c>
      <c r="K14" s="56" t="s">
        <v>172</v>
      </c>
      <c r="L14" s="56"/>
      <c r="M14" s="55">
        <v>12</v>
      </c>
      <c r="N14" s="55">
        <v>803</v>
      </c>
      <c r="O14" s="55" t="s">
        <v>173</v>
      </c>
      <c r="P14" s="55" t="s">
        <v>110</v>
      </c>
      <c r="Q14" s="62"/>
      <c r="R14" s="56" t="s">
        <v>148</v>
      </c>
      <c r="S14" s="58"/>
      <c r="T14" s="59"/>
    </row>
    <row r="15" spans="1:20" ht="24.95" customHeight="1">
      <c r="A15" s="55">
        <v>13</v>
      </c>
      <c r="B15" s="55" t="s">
        <v>119</v>
      </c>
      <c r="C15" s="55" t="s">
        <v>174</v>
      </c>
      <c r="D15" s="55" t="s">
        <v>110</v>
      </c>
      <c r="E15" s="56"/>
      <c r="F15" s="56" t="s">
        <v>148</v>
      </c>
      <c r="G15" s="55">
        <v>13</v>
      </c>
      <c r="H15" s="55" t="s">
        <v>155</v>
      </c>
      <c r="I15" s="55" t="s">
        <v>175</v>
      </c>
      <c r="J15" s="60" t="s">
        <v>121</v>
      </c>
      <c r="K15" s="56" t="s">
        <v>176</v>
      </c>
      <c r="L15" s="55"/>
      <c r="M15" s="55">
        <v>13</v>
      </c>
      <c r="N15" s="55">
        <v>804</v>
      </c>
      <c r="O15" s="67" t="s">
        <v>177</v>
      </c>
      <c r="P15" s="55" t="s">
        <v>116</v>
      </c>
      <c r="Q15" s="62" t="s">
        <v>164</v>
      </c>
      <c r="R15" s="55"/>
      <c r="S15" s="58"/>
      <c r="T15" s="59"/>
    </row>
    <row r="16" spans="1:20" ht="24.95" customHeight="1">
      <c r="A16" s="55">
        <v>14</v>
      </c>
      <c r="B16" s="55" t="s">
        <v>112</v>
      </c>
      <c r="C16" s="55" t="s">
        <v>178</v>
      </c>
      <c r="D16" s="55" t="s">
        <v>110</v>
      </c>
      <c r="E16" s="56" t="s">
        <v>111</v>
      </c>
      <c r="F16" s="56"/>
      <c r="G16" s="55">
        <v>14</v>
      </c>
      <c r="H16" s="55" t="s">
        <v>155</v>
      </c>
      <c r="I16" s="55" t="s">
        <v>179</v>
      </c>
      <c r="J16" s="60" t="s">
        <v>121</v>
      </c>
      <c r="K16" s="56" t="s">
        <v>180</v>
      </c>
      <c r="L16" s="55"/>
      <c r="M16" s="55">
        <v>14</v>
      </c>
      <c r="N16" s="55">
        <v>807</v>
      </c>
      <c r="O16" s="55" t="s">
        <v>181</v>
      </c>
      <c r="P16" s="55" t="s">
        <v>116</v>
      </c>
      <c r="Q16" s="56"/>
      <c r="R16" s="55"/>
      <c r="S16" s="58"/>
      <c r="T16" s="59"/>
    </row>
    <row r="17" spans="1:20" ht="24.95" customHeight="1">
      <c r="A17" s="55">
        <v>15</v>
      </c>
      <c r="B17" s="55" t="s">
        <v>182</v>
      </c>
      <c r="C17" s="55" t="s">
        <v>183</v>
      </c>
      <c r="D17" s="60" t="s">
        <v>121</v>
      </c>
      <c r="E17" s="56"/>
      <c r="F17" s="56"/>
      <c r="G17" s="55">
        <v>15</v>
      </c>
      <c r="H17" s="55" t="s">
        <v>161</v>
      </c>
      <c r="I17" s="65" t="s">
        <v>184</v>
      </c>
      <c r="J17" s="55" t="s">
        <v>110</v>
      </c>
      <c r="K17" s="56" t="s">
        <v>114</v>
      </c>
      <c r="L17" s="55"/>
      <c r="M17" s="55">
        <v>15</v>
      </c>
      <c r="N17" s="55">
        <v>810</v>
      </c>
      <c r="O17" s="55" t="s">
        <v>185</v>
      </c>
      <c r="P17" s="55" t="s">
        <v>116</v>
      </c>
      <c r="Q17" s="56"/>
      <c r="R17" s="55"/>
      <c r="S17" s="59"/>
      <c r="T17" s="59"/>
    </row>
    <row r="18" spans="1:20" ht="24.95" customHeight="1">
      <c r="A18" s="55">
        <v>16</v>
      </c>
      <c r="B18" s="55" t="s">
        <v>182</v>
      </c>
      <c r="C18" s="55" t="s">
        <v>186</v>
      </c>
      <c r="D18" s="55" t="s">
        <v>110</v>
      </c>
      <c r="E18" s="62" t="s">
        <v>472</v>
      </c>
      <c r="F18" s="56"/>
      <c r="G18" s="55">
        <v>16</v>
      </c>
      <c r="H18" s="55" t="s">
        <v>155</v>
      </c>
      <c r="I18" s="65" t="s">
        <v>187</v>
      </c>
      <c r="J18" s="55" t="s">
        <v>110</v>
      </c>
      <c r="K18" s="56" t="s">
        <v>114</v>
      </c>
      <c r="L18" s="55"/>
      <c r="M18" s="55">
        <v>16</v>
      </c>
      <c r="N18" s="55">
        <v>811</v>
      </c>
      <c r="O18" s="67" t="s">
        <v>188</v>
      </c>
      <c r="P18" s="55" t="s">
        <v>116</v>
      </c>
      <c r="Q18" s="56" t="s">
        <v>114</v>
      </c>
      <c r="R18" s="56"/>
      <c r="S18" s="59"/>
      <c r="T18" s="59"/>
    </row>
    <row r="19" spans="1:20" ht="24.95" customHeight="1">
      <c r="A19" s="55">
        <v>17</v>
      </c>
      <c r="B19" s="55" t="s">
        <v>189</v>
      </c>
      <c r="C19" s="55" t="s">
        <v>190</v>
      </c>
      <c r="D19" s="55" t="s">
        <v>110</v>
      </c>
      <c r="E19" s="56" t="s">
        <v>114</v>
      </c>
      <c r="F19" s="55"/>
      <c r="G19" s="55">
        <v>17</v>
      </c>
      <c r="H19" s="55" t="s">
        <v>155</v>
      </c>
      <c r="I19" s="55" t="s">
        <v>191</v>
      </c>
      <c r="J19" s="55" t="s">
        <v>116</v>
      </c>
      <c r="K19" s="56" t="s">
        <v>114</v>
      </c>
      <c r="L19" s="55"/>
      <c r="M19" s="55">
        <v>17</v>
      </c>
      <c r="N19" s="55">
        <v>812</v>
      </c>
      <c r="O19" s="55" t="s">
        <v>192</v>
      </c>
      <c r="P19" s="55" t="s">
        <v>116</v>
      </c>
      <c r="Q19" s="56"/>
      <c r="R19" s="55"/>
      <c r="S19" s="59"/>
      <c r="T19" s="59"/>
    </row>
    <row r="20" spans="1:20" ht="24.95" customHeight="1">
      <c r="A20" s="55">
        <v>18</v>
      </c>
      <c r="B20" s="55" t="s">
        <v>155</v>
      </c>
      <c r="C20" s="55" t="s">
        <v>193</v>
      </c>
      <c r="D20" s="60" t="s">
        <v>121</v>
      </c>
      <c r="E20" s="56"/>
      <c r="F20" s="55"/>
      <c r="G20" s="55">
        <v>18</v>
      </c>
      <c r="H20" s="55">
        <v>908</v>
      </c>
      <c r="I20" s="55" t="s">
        <v>194</v>
      </c>
      <c r="J20" s="55" t="s">
        <v>110</v>
      </c>
      <c r="K20" s="56"/>
      <c r="L20" s="56"/>
      <c r="M20" s="55">
        <v>18</v>
      </c>
      <c r="N20" s="68">
        <v>818</v>
      </c>
      <c r="O20" s="55" t="s">
        <v>195</v>
      </c>
      <c r="P20" s="55" t="s">
        <v>116</v>
      </c>
      <c r="Q20" s="56"/>
      <c r="R20" s="64" t="s">
        <v>353</v>
      </c>
      <c r="S20" s="16"/>
      <c r="T20" s="16"/>
    </row>
    <row r="21" spans="1:20" ht="24.95" customHeight="1">
      <c r="A21" s="55">
        <v>19</v>
      </c>
      <c r="B21" s="55" t="s">
        <v>112</v>
      </c>
      <c r="C21" s="55" t="s">
        <v>196</v>
      </c>
      <c r="D21" s="55" t="s">
        <v>110</v>
      </c>
      <c r="E21" s="56"/>
      <c r="F21" s="56" t="s">
        <v>148</v>
      </c>
      <c r="G21" s="55">
        <v>19</v>
      </c>
      <c r="H21" s="65">
        <v>910</v>
      </c>
      <c r="I21" s="55" t="s">
        <v>197</v>
      </c>
      <c r="J21" s="55" t="s">
        <v>110</v>
      </c>
      <c r="K21" s="56"/>
      <c r="L21" s="56"/>
      <c r="M21" s="55">
        <v>19</v>
      </c>
      <c r="N21" s="65">
        <v>909</v>
      </c>
      <c r="O21" s="55" t="s">
        <v>198</v>
      </c>
      <c r="P21" s="55" t="s">
        <v>116</v>
      </c>
      <c r="Q21" s="62"/>
      <c r="R21" s="56"/>
      <c r="S21" s="16"/>
      <c r="T21" s="16"/>
    </row>
    <row r="22" spans="1:20" ht="24.95" customHeight="1">
      <c r="A22" s="55">
        <v>20</v>
      </c>
      <c r="B22" s="55" t="s">
        <v>427</v>
      </c>
      <c r="C22" s="55" t="s">
        <v>428</v>
      </c>
      <c r="D22" s="60" t="s">
        <v>121</v>
      </c>
      <c r="E22" s="56" t="s">
        <v>429</v>
      </c>
      <c r="F22" s="56"/>
      <c r="G22" s="55">
        <v>20</v>
      </c>
      <c r="H22" s="55">
        <v>914</v>
      </c>
      <c r="I22" s="55" t="s">
        <v>200</v>
      </c>
      <c r="J22" s="55" t="s">
        <v>116</v>
      </c>
      <c r="K22" s="56"/>
      <c r="L22" s="56"/>
      <c r="M22" s="55">
        <v>20</v>
      </c>
      <c r="N22" s="55" t="s">
        <v>155</v>
      </c>
      <c r="O22" s="55" t="s">
        <v>201</v>
      </c>
      <c r="P22" s="60" t="s">
        <v>121</v>
      </c>
      <c r="Q22" s="56" t="s">
        <v>202</v>
      </c>
      <c r="R22" s="55"/>
      <c r="S22" s="16"/>
      <c r="T22" s="16"/>
    </row>
    <row r="23" spans="1:20" ht="24.95" customHeight="1">
      <c r="A23" s="55">
        <v>21</v>
      </c>
      <c r="B23" s="55">
        <v>906</v>
      </c>
      <c r="C23" s="55" t="s">
        <v>198</v>
      </c>
      <c r="D23" s="60" t="s">
        <v>121</v>
      </c>
      <c r="E23" s="56"/>
      <c r="F23" s="56"/>
      <c r="G23" s="55">
        <v>21</v>
      </c>
      <c r="H23" s="55">
        <v>915</v>
      </c>
      <c r="I23" s="55" t="s">
        <v>203</v>
      </c>
      <c r="J23" s="55" t="s">
        <v>116</v>
      </c>
      <c r="K23" s="56"/>
      <c r="L23" s="55"/>
      <c r="M23" s="55">
        <v>21</v>
      </c>
      <c r="N23" s="68" t="s">
        <v>119</v>
      </c>
      <c r="O23" s="55" t="s">
        <v>204</v>
      </c>
      <c r="P23" s="55" t="s">
        <v>110</v>
      </c>
      <c r="Q23" s="56" t="s">
        <v>114</v>
      </c>
      <c r="R23" s="56"/>
      <c r="S23" s="16"/>
      <c r="T23" s="16"/>
    </row>
    <row r="24" spans="1:20" ht="24.95" customHeight="1">
      <c r="A24" s="55">
        <v>22</v>
      </c>
      <c r="B24" s="55" t="s">
        <v>161</v>
      </c>
      <c r="C24" s="55" t="s">
        <v>205</v>
      </c>
      <c r="D24" s="60" t="s">
        <v>121</v>
      </c>
      <c r="E24" s="56" t="s">
        <v>206</v>
      </c>
      <c r="F24" s="56" t="s">
        <v>207</v>
      </c>
      <c r="G24" s="55">
        <v>22</v>
      </c>
      <c r="H24" s="55">
        <v>916</v>
      </c>
      <c r="I24" s="55" t="s">
        <v>208</v>
      </c>
      <c r="J24" s="55" t="s">
        <v>116</v>
      </c>
      <c r="K24" s="62"/>
      <c r="L24" s="55"/>
      <c r="M24" s="55">
        <v>22</v>
      </c>
      <c r="N24" s="68" t="s">
        <v>119</v>
      </c>
      <c r="O24" s="55" t="s">
        <v>209</v>
      </c>
      <c r="P24" s="55" t="s">
        <v>110</v>
      </c>
      <c r="Q24" s="56" t="s">
        <v>114</v>
      </c>
      <c r="R24" s="55"/>
      <c r="S24" s="16"/>
      <c r="T24" s="16"/>
    </row>
    <row r="25" spans="1:20" ht="24.95" customHeight="1">
      <c r="A25" s="55">
        <v>23</v>
      </c>
      <c r="B25" s="55" t="s">
        <v>210</v>
      </c>
      <c r="C25" s="55" t="s">
        <v>211</v>
      </c>
      <c r="D25" s="60" t="s">
        <v>212</v>
      </c>
      <c r="E25" s="56"/>
      <c r="F25" s="63" t="s">
        <v>213</v>
      </c>
      <c r="G25" s="55">
        <v>23</v>
      </c>
      <c r="H25" s="65">
        <v>919</v>
      </c>
      <c r="I25" s="55" t="s">
        <v>214</v>
      </c>
      <c r="J25" s="55" t="s">
        <v>110</v>
      </c>
      <c r="K25" s="56"/>
      <c r="L25" s="64" t="s">
        <v>216</v>
      </c>
      <c r="M25" s="55">
        <v>23</v>
      </c>
      <c r="N25" s="67" t="s">
        <v>112</v>
      </c>
      <c r="O25" s="55" t="s">
        <v>217</v>
      </c>
      <c r="P25" s="55" t="s">
        <v>110</v>
      </c>
      <c r="Q25" s="56" t="s">
        <v>444</v>
      </c>
      <c r="R25" s="55"/>
      <c r="S25" s="16"/>
      <c r="T25" s="16"/>
    </row>
    <row r="26" spans="1:20" ht="24.95" customHeight="1">
      <c r="A26" s="99">
        <f>SUM(C26+I26+O26)</f>
        <v>67</v>
      </c>
      <c r="B26" s="99"/>
      <c r="C26" s="71">
        <f>COUNTA(C5:C25)</f>
        <v>21</v>
      </c>
      <c r="D26" s="99"/>
      <c r="E26" s="72">
        <f>COUNTA(E3:E20)</f>
        <v>9</v>
      </c>
      <c r="F26" s="73">
        <f>COUNTA(F3:F22)</f>
        <v>5</v>
      </c>
      <c r="G26" s="99"/>
      <c r="H26" s="99"/>
      <c r="I26" s="72">
        <f>COUNTA(I3:I25)</f>
        <v>23</v>
      </c>
      <c r="J26" s="99"/>
      <c r="K26" s="99">
        <f>COUNTA(K3:K16)</f>
        <v>9</v>
      </c>
      <c r="L26" s="99">
        <f>COUNTA(L3:L21)</f>
        <v>1</v>
      </c>
      <c r="M26" s="74"/>
      <c r="N26" s="75"/>
      <c r="O26" s="75">
        <f>COUNTA(O3:O25)</f>
        <v>23</v>
      </c>
      <c r="P26" s="75"/>
      <c r="Q26" s="99">
        <f>COUNTA(Q4:Q24)</f>
        <v>8</v>
      </c>
      <c r="R26" s="99">
        <f>COUNTA(R9:R19)</f>
        <v>2</v>
      </c>
      <c r="S26" s="16"/>
      <c r="T26" s="16"/>
    </row>
    <row r="27" spans="1:20" ht="24.95" customHeight="1">
      <c r="A27" s="76" t="s">
        <v>219</v>
      </c>
      <c r="B27" s="76" t="s">
        <v>339</v>
      </c>
      <c r="C27" s="76" t="s">
        <v>340</v>
      </c>
      <c r="D27" s="76" t="s">
        <v>341</v>
      </c>
      <c r="E27" s="77" t="s">
        <v>342</v>
      </c>
      <c r="F27" s="77" t="s">
        <v>343</v>
      </c>
      <c r="G27" s="76" t="s">
        <v>219</v>
      </c>
      <c r="H27" s="76" t="s">
        <v>339</v>
      </c>
      <c r="I27" s="76" t="s">
        <v>340</v>
      </c>
      <c r="J27" s="76" t="s">
        <v>341</v>
      </c>
      <c r="K27" s="77" t="s">
        <v>342</v>
      </c>
      <c r="L27" s="77" t="s">
        <v>343</v>
      </c>
      <c r="M27" s="76" t="s">
        <v>219</v>
      </c>
      <c r="N27" s="76" t="s">
        <v>339</v>
      </c>
      <c r="O27" s="76" t="s">
        <v>340</v>
      </c>
      <c r="P27" s="76" t="s">
        <v>341</v>
      </c>
      <c r="Q27" s="77" t="s">
        <v>342</v>
      </c>
      <c r="R27" s="76" t="s">
        <v>343</v>
      </c>
      <c r="T27" s="16"/>
    </row>
    <row r="28" spans="1:20" ht="24.95" customHeight="1">
      <c r="A28" s="78" t="s">
        <v>220</v>
      </c>
      <c r="B28" s="76" t="s">
        <v>92</v>
      </c>
      <c r="C28" s="76" t="s">
        <v>90</v>
      </c>
      <c r="D28" s="76" t="s">
        <v>89</v>
      </c>
      <c r="E28" s="76" t="s">
        <v>86</v>
      </c>
      <c r="F28" s="76" t="s">
        <v>92</v>
      </c>
      <c r="G28" s="78" t="s">
        <v>206</v>
      </c>
      <c r="H28" s="76" t="s">
        <v>92</v>
      </c>
      <c r="I28" s="76" t="s">
        <v>92</v>
      </c>
      <c r="J28" s="76" t="s">
        <v>89</v>
      </c>
      <c r="K28" s="76" t="s">
        <v>93</v>
      </c>
      <c r="L28" s="76" t="s">
        <v>89</v>
      </c>
      <c r="M28" s="78" t="s">
        <v>221</v>
      </c>
      <c r="N28" s="76" t="s">
        <v>93</v>
      </c>
      <c r="O28" s="76" t="s">
        <v>92</v>
      </c>
      <c r="P28" s="76" t="s">
        <v>93</v>
      </c>
      <c r="Q28" s="76" t="s">
        <v>92</v>
      </c>
      <c r="R28" s="76" t="s">
        <v>90</v>
      </c>
      <c r="S28" s="16"/>
      <c r="T28" s="16"/>
    </row>
    <row r="29" spans="1:20" s="79" customFormat="1" ht="24.95" customHeight="1">
      <c r="A29" s="17">
        <v>4</v>
      </c>
      <c r="B29" s="17">
        <v>2</v>
      </c>
      <c r="C29" s="17">
        <v>2</v>
      </c>
      <c r="D29" s="17">
        <v>2</v>
      </c>
      <c r="E29" s="17">
        <v>2</v>
      </c>
      <c r="F29" s="17">
        <v>2</v>
      </c>
      <c r="G29" s="17">
        <v>6</v>
      </c>
      <c r="H29" s="17">
        <v>3</v>
      </c>
      <c r="I29" s="17">
        <v>2</v>
      </c>
      <c r="J29" s="17">
        <v>4</v>
      </c>
      <c r="K29" s="17">
        <v>2</v>
      </c>
      <c r="L29" s="17">
        <v>2</v>
      </c>
      <c r="M29" s="17">
        <v>3</v>
      </c>
      <c r="N29" s="17">
        <v>2</v>
      </c>
      <c r="O29" s="17">
        <v>1</v>
      </c>
      <c r="P29" s="17">
        <v>2</v>
      </c>
      <c r="Q29" s="17">
        <v>1</v>
      </c>
      <c r="R29" s="17">
        <v>2</v>
      </c>
    </row>
    <row r="30" spans="1:20" s="79" customFormat="1" ht="24.95" customHeight="1">
      <c r="A30" s="80" t="s">
        <v>222</v>
      </c>
      <c r="B30" s="80" t="s">
        <v>223</v>
      </c>
      <c r="C30" s="80" t="s">
        <v>110</v>
      </c>
      <c r="D30" s="80" t="s">
        <v>114</v>
      </c>
      <c r="E30" s="81" t="s">
        <v>455</v>
      </c>
      <c r="F30" s="17"/>
      <c r="G30" s="17"/>
      <c r="H30" s="17"/>
      <c r="I30" s="17"/>
      <c r="J30" s="17"/>
      <c r="K30" s="17"/>
      <c r="L30" s="17"/>
      <c r="M30" s="82" t="s">
        <v>456</v>
      </c>
      <c r="N30" s="17"/>
      <c r="O30" s="17"/>
      <c r="P30" s="17"/>
      <c r="Q30" s="17"/>
      <c r="R30" s="17"/>
    </row>
    <row r="31" spans="1:20" s="79" customFormat="1" ht="24.95" customHeight="1">
      <c r="A31" s="80" t="s">
        <v>224</v>
      </c>
      <c r="B31" s="83" t="s">
        <v>225</v>
      </c>
      <c r="C31" s="80" t="s">
        <v>110</v>
      </c>
      <c r="D31" s="80" t="s">
        <v>114</v>
      </c>
      <c r="E31" s="81" t="s">
        <v>433</v>
      </c>
      <c r="F31" s="17"/>
      <c r="G31" s="17"/>
      <c r="H31" s="17"/>
      <c r="I31" s="17"/>
      <c r="J31" s="17"/>
      <c r="K31" s="17"/>
      <c r="L31" s="17"/>
      <c r="M31" s="82" t="s">
        <v>434</v>
      </c>
      <c r="N31" s="84" t="s">
        <v>228</v>
      </c>
      <c r="O31" s="17"/>
      <c r="P31" s="17"/>
      <c r="Q31" s="17"/>
      <c r="R31" s="17"/>
    </row>
    <row r="32" spans="1:20" s="79" customFormat="1" ht="24.95" customHeight="1">
      <c r="A32" s="80" t="s">
        <v>229</v>
      </c>
      <c r="B32" s="80" t="s">
        <v>230</v>
      </c>
      <c r="C32" s="80" t="s">
        <v>110</v>
      </c>
      <c r="D32" s="80" t="s">
        <v>148</v>
      </c>
      <c r="E32" s="81" t="s">
        <v>393</v>
      </c>
      <c r="F32" s="17"/>
      <c r="G32" s="17"/>
      <c r="H32" s="17"/>
      <c r="I32" s="17"/>
      <c r="J32" s="17"/>
      <c r="K32" s="17"/>
      <c r="L32" s="17"/>
      <c r="M32" s="82" t="s">
        <v>394</v>
      </c>
      <c r="N32" s="84" t="s">
        <v>231</v>
      </c>
      <c r="O32" s="17"/>
      <c r="P32" s="17"/>
      <c r="Q32" s="17"/>
      <c r="R32" s="17"/>
    </row>
    <row r="33" spans="1:21" ht="24.95" customHeight="1">
      <c r="A33" s="80" t="s">
        <v>129</v>
      </c>
      <c r="B33" s="80" t="s">
        <v>130</v>
      </c>
      <c r="C33" s="80" t="s">
        <v>110</v>
      </c>
      <c r="D33" s="80" t="s">
        <v>114</v>
      </c>
      <c r="E33" s="81" t="s">
        <v>398</v>
      </c>
      <c r="F33" s="17"/>
      <c r="G33" s="17"/>
      <c r="H33" s="17"/>
      <c r="I33" s="17"/>
      <c r="J33" s="17"/>
      <c r="K33" s="17"/>
      <c r="L33" s="17"/>
      <c r="M33" s="82" t="s">
        <v>397</v>
      </c>
      <c r="O33" s="85"/>
      <c r="S33" s="16"/>
      <c r="T33" s="16"/>
    </row>
    <row r="34" spans="1:21" ht="24.95" customHeight="1">
      <c r="A34" s="80" t="s">
        <v>232</v>
      </c>
      <c r="B34" s="80" t="s">
        <v>233</v>
      </c>
      <c r="C34" s="80" t="s">
        <v>110</v>
      </c>
      <c r="D34" s="80" t="s">
        <v>126</v>
      </c>
      <c r="E34" s="81" t="s">
        <v>458</v>
      </c>
      <c r="F34" s="84"/>
      <c r="G34" s="80"/>
      <c r="H34" s="80"/>
      <c r="I34" s="80"/>
      <c r="J34" s="80"/>
      <c r="K34" s="80"/>
      <c r="L34" s="80"/>
      <c r="M34" s="82" t="s">
        <v>456</v>
      </c>
      <c r="N34" s="84"/>
      <c r="O34" s="85"/>
      <c r="S34" s="16"/>
      <c r="T34" s="16"/>
    </row>
    <row r="35" spans="1:21" ht="24.95" customHeight="1">
      <c r="A35" s="80" t="s">
        <v>144</v>
      </c>
      <c r="B35" s="86" t="s">
        <v>235</v>
      </c>
      <c r="C35" s="80" t="s">
        <v>110</v>
      </c>
      <c r="D35" s="80" t="s">
        <v>148</v>
      </c>
      <c r="E35" s="81" t="s">
        <v>480</v>
      </c>
      <c r="F35" s="17"/>
      <c r="G35" s="17"/>
      <c r="H35" s="17"/>
      <c r="I35" s="17"/>
      <c r="J35" s="17"/>
      <c r="K35" s="17"/>
      <c r="L35" s="17"/>
      <c r="M35" s="82" t="s">
        <v>322</v>
      </c>
      <c r="N35" s="84"/>
      <c r="O35" s="85"/>
      <c r="S35" s="16"/>
      <c r="T35" s="16"/>
    </row>
    <row r="36" spans="1:21" ht="24.95" customHeight="1">
      <c r="A36" s="80" t="s">
        <v>236</v>
      </c>
      <c r="B36" s="80" t="s">
        <v>237</v>
      </c>
      <c r="C36" s="80" t="s">
        <v>110</v>
      </c>
      <c r="D36" s="80" t="s">
        <v>114</v>
      </c>
      <c r="E36" s="81" t="s">
        <v>504</v>
      </c>
      <c r="F36" s="80"/>
      <c r="G36" s="80"/>
      <c r="H36" s="80"/>
      <c r="I36" s="80"/>
      <c r="J36" s="80"/>
      <c r="K36" s="80"/>
      <c r="L36" s="80"/>
      <c r="M36" s="82" t="s">
        <v>477</v>
      </c>
      <c r="N36" s="84"/>
      <c r="O36" s="80"/>
      <c r="P36" s="80"/>
      <c r="Q36" s="80"/>
      <c r="R36" s="80"/>
      <c r="S36" s="16"/>
      <c r="T36" s="16"/>
    </row>
    <row r="37" spans="1:21" ht="24.95" customHeight="1">
      <c r="A37" s="80" t="s">
        <v>240</v>
      </c>
      <c r="B37" s="80" t="s">
        <v>241</v>
      </c>
      <c r="C37" s="80" t="s">
        <v>110</v>
      </c>
      <c r="D37" s="82" t="s">
        <v>242</v>
      </c>
      <c r="E37" s="81" t="s">
        <v>484</v>
      </c>
      <c r="F37" s="80"/>
      <c r="G37" s="80"/>
      <c r="H37" s="80"/>
      <c r="I37" s="80"/>
      <c r="J37" s="80"/>
      <c r="K37" s="80"/>
      <c r="L37" s="87"/>
      <c r="M37" s="84"/>
      <c r="N37" s="80"/>
      <c r="O37" s="82" t="s">
        <v>485</v>
      </c>
      <c r="P37" s="80"/>
      <c r="Q37" s="80"/>
      <c r="R37" s="80"/>
      <c r="S37" s="16"/>
      <c r="T37" s="16"/>
    </row>
    <row r="38" spans="1:21" s="80" customFormat="1" ht="24.95" customHeight="1">
      <c r="A38" s="80" t="s">
        <v>165</v>
      </c>
      <c r="B38" s="86" t="s">
        <v>245</v>
      </c>
      <c r="C38" s="80" t="s">
        <v>110</v>
      </c>
      <c r="D38" s="80" t="s">
        <v>114</v>
      </c>
      <c r="E38" s="81" t="s">
        <v>486</v>
      </c>
      <c r="F38" s="17"/>
      <c r="G38" s="17"/>
      <c r="H38" s="17"/>
      <c r="I38" s="17"/>
      <c r="J38" s="17"/>
      <c r="K38" s="17"/>
      <c r="L38" s="17"/>
      <c r="M38" s="82" t="s">
        <v>366</v>
      </c>
      <c r="N38" s="84"/>
      <c r="T38" s="88"/>
      <c r="U38" s="88"/>
    </row>
    <row r="39" spans="1:21" s="80" customFormat="1" ht="24.95" customHeight="1">
      <c r="A39" s="80" t="s">
        <v>165</v>
      </c>
      <c r="B39" s="80" t="s">
        <v>246</v>
      </c>
      <c r="C39" s="80" t="s">
        <v>110</v>
      </c>
      <c r="D39" s="80" t="s">
        <v>114</v>
      </c>
      <c r="E39" s="81" t="s">
        <v>380</v>
      </c>
      <c r="F39" s="17"/>
      <c r="G39" s="17"/>
      <c r="H39" s="17"/>
      <c r="I39" s="17"/>
      <c r="J39" s="17"/>
      <c r="K39" s="17"/>
      <c r="L39" s="17"/>
      <c r="M39" s="82" t="s">
        <v>271</v>
      </c>
      <c r="N39" s="84"/>
      <c r="T39" s="88"/>
      <c r="U39" s="88"/>
    </row>
    <row r="40" spans="1:21" s="80" customFormat="1" ht="24.95" customHeight="1">
      <c r="A40" s="80" t="s">
        <v>119</v>
      </c>
      <c r="B40" s="80" t="s">
        <v>248</v>
      </c>
      <c r="C40" s="80" t="s">
        <v>110</v>
      </c>
      <c r="D40" s="80" t="s">
        <v>148</v>
      </c>
      <c r="E40" s="81"/>
      <c r="M40" s="82"/>
      <c r="N40" s="81"/>
      <c r="T40" s="88"/>
      <c r="U40" s="88"/>
    </row>
    <row r="41" spans="1:21" s="80" customFormat="1" ht="24.95" customHeight="1">
      <c r="A41" s="80" t="s">
        <v>119</v>
      </c>
      <c r="B41" s="80" t="s">
        <v>249</v>
      </c>
      <c r="C41" s="80" t="s">
        <v>110</v>
      </c>
      <c r="D41" s="80" t="s">
        <v>250</v>
      </c>
      <c r="E41" s="81" t="s">
        <v>251</v>
      </c>
      <c r="M41" s="82" t="s">
        <v>252</v>
      </c>
      <c r="N41" s="81"/>
      <c r="T41" s="88"/>
      <c r="U41" s="88"/>
    </row>
    <row r="42" spans="1:21" s="80" customFormat="1" ht="24.95" customHeight="1">
      <c r="A42" s="80" t="s">
        <v>182</v>
      </c>
      <c r="B42" s="80" t="s">
        <v>253</v>
      </c>
      <c r="C42" s="80" t="s">
        <v>110</v>
      </c>
      <c r="D42" s="80" t="s">
        <v>254</v>
      </c>
      <c r="E42" s="81" t="s">
        <v>474</v>
      </c>
      <c r="N42" s="81"/>
      <c r="Q42" s="82" t="s">
        <v>475</v>
      </c>
      <c r="T42" s="88"/>
      <c r="U42" s="88"/>
    </row>
    <row r="43" spans="1:21" s="80" customFormat="1" ht="24.95" customHeight="1">
      <c r="A43" s="80" t="s">
        <v>255</v>
      </c>
      <c r="B43" s="80" t="s">
        <v>256</v>
      </c>
      <c r="C43" s="80" t="s">
        <v>110</v>
      </c>
      <c r="D43" s="80" t="s">
        <v>114</v>
      </c>
      <c r="E43" s="81" t="s">
        <v>418</v>
      </c>
      <c r="F43" s="84"/>
      <c r="M43" s="82" t="s">
        <v>419</v>
      </c>
      <c r="N43" s="84"/>
      <c r="S43" s="88"/>
      <c r="T43" s="88"/>
    </row>
    <row r="44" spans="1:21" s="80" customFormat="1" ht="24.95" customHeight="1">
      <c r="A44" s="80" t="s">
        <v>119</v>
      </c>
      <c r="B44" s="80" t="s">
        <v>257</v>
      </c>
      <c r="C44" s="80" t="s">
        <v>110</v>
      </c>
      <c r="D44" s="80" t="s">
        <v>148</v>
      </c>
      <c r="E44" s="81" t="s">
        <v>450</v>
      </c>
      <c r="F44" s="84"/>
      <c r="M44" s="82" t="s">
        <v>239</v>
      </c>
      <c r="N44" s="84"/>
      <c r="S44" s="88"/>
      <c r="T44" s="88"/>
    </row>
    <row r="45" spans="1:21" s="80" customFormat="1" ht="24.95" customHeight="1">
      <c r="A45" s="80" t="s">
        <v>119</v>
      </c>
      <c r="B45" s="80" t="s">
        <v>260</v>
      </c>
      <c r="C45" s="80" t="s">
        <v>110</v>
      </c>
      <c r="D45" s="80" t="s">
        <v>114</v>
      </c>
      <c r="E45" s="81" t="s">
        <v>417</v>
      </c>
      <c r="K45" s="87"/>
      <c r="L45" s="82"/>
      <c r="M45" s="82" t="s">
        <v>259</v>
      </c>
      <c r="T45" s="88"/>
      <c r="U45" s="88"/>
    </row>
    <row r="46" spans="1:21" s="80" customFormat="1" ht="24.95" customHeight="1">
      <c r="A46" s="80" t="s">
        <v>119</v>
      </c>
      <c r="B46" s="80" t="s">
        <v>262</v>
      </c>
      <c r="C46" s="80" t="s">
        <v>110</v>
      </c>
      <c r="D46" s="80" t="s">
        <v>114</v>
      </c>
      <c r="E46" s="81" t="s">
        <v>478</v>
      </c>
      <c r="K46" s="87"/>
      <c r="L46" s="82"/>
      <c r="M46" s="82" t="s">
        <v>477</v>
      </c>
      <c r="T46" s="88"/>
      <c r="U46" s="88"/>
    </row>
    <row r="47" spans="1:21" s="80" customFormat="1" ht="24.95" customHeight="1">
      <c r="A47" s="80" t="s">
        <v>119</v>
      </c>
      <c r="B47" s="80" t="s">
        <v>263</v>
      </c>
      <c r="C47" s="80" t="s">
        <v>110</v>
      </c>
      <c r="D47" s="80" t="s">
        <v>111</v>
      </c>
      <c r="E47" s="81"/>
      <c r="K47" s="87"/>
      <c r="L47" s="82"/>
      <c r="M47" s="82"/>
      <c r="N47" s="81" t="s">
        <v>60</v>
      </c>
      <c r="T47" s="88"/>
      <c r="U47" s="88"/>
    </row>
    <row r="48" spans="1:21" ht="24.95" customHeight="1">
      <c r="A48" s="80" t="s">
        <v>264</v>
      </c>
      <c r="B48" s="83" t="s">
        <v>265</v>
      </c>
      <c r="C48" s="80" t="s">
        <v>110</v>
      </c>
      <c r="D48" s="80" t="s">
        <v>266</v>
      </c>
      <c r="E48" s="81" t="s">
        <v>476</v>
      </c>
      <c r="F48" s="17"/>
      <c r="G48" s="17"/>
      <c r="H48" s="17"/>
      <c r="I48" s="17"/>
      <c r="J48" s="17"/>
      <c r="K48" s="17"/>
      <c r="L48" s="17"/>
      <c r="M48" s="82" t="s">
        <v>477</v>
      </c>
      <c r="N48" s="84" t="s">
        <v>268</v>
      </c>
      <c r="O48" s="80"/>
      <c r="P48" s="80"/>
      <c r="Q48" s="80"/>
      <c r="R48" s="80"/>
      <c r="S48" s="16"/>
      <c r="T48" s="16"/>
    </row>
    <row r="49" spans="1:21" s="80" customFormat="1" ht="24.95" customHeight="1">
      <c r="A49" s="80" t="s">
        <v>119</v>
      </c>
      <c r="B49" s="80" t="s">
        <v>269</v>
      </c>
      <c r="C49" s="80" t="s">
        <v>110</v>
      </c>
      <c r="D49" s="80" t="s">
        <v>114</v>
      </c>
      <c r="E49" s="81" t="s">
        <v>412</v>
      </c>
      <c r="M49" s="82" t="s">
        <v>239</v>
      </c>
      <c r="N49" s="81"/>
      <c r="T49" s="88"/>
      <c r="U49" s="88"/>
    </row>
    <row r="50" spans="1:21" ht="24.95" customHeight="1">
      <c r="A50" s="80" t="s">
        <v>119</v>
      </c>
      <c r="B50" s="83" t="s">
        <v>272</v>
      </c>
      <c r="C50" s="80" t="s">
        <v>110</v>
      </c>
      <c r="D50" s="80" t="s">
        <v>273</v>
      </c>
      <c r="E50" s="81" t="s">
        <v>356</v>
      </c>
      <c r="F50" s="80"/>
      <c r="G50" s="80"/>
      <c r="H50" s="89"/>
      <c r="I50" s="80"/>
      <c r="J50" s="80"/>
      <c r="K50" s="80"/>
      <c r="L50" s="87"/>
      <c r="M50" s="80"/>
      <c r="N50" s="80"/>
      <c r="O50" s="80"/>
      <c r="P50" s="82" t="s">
        <v>357</v>
      </c>
      <c r="Q50" s="81" t="s">
        <v>60</v>
      </c>
      <c r="R50" s="80"/>
    </row>
    <row r="51" spans="1:21" ht="24.95" customHeight="1">
      <c r="A51" s="80" t="s">
        <v>155</v>
      </c>
      <c r="B51" s="80" t="s">
        <v>274</v>
      </c>
      <c r="C51" s="83" t="s">
        <v>121</v>
      </c>
      <c r="D51" s="80" t="s">
        <v>157</v>
      </c>
      <c r="E51" s="81" t="s">
        <v>436</v>
      </c>
      <c r="F51" s="80"/>
      <c r="G51" s="80"/>
      <c r="H51" s="80"/>
      <c r="I51" s="80"/>
      <c r="J51" s="80"/>
      <c r="K51" s="80"/>
      <c r="L51" s="87"/>
      <c r="M51" s="82"/>
      <c r="N51" s="81"/>
      <c r="O51" s="80"/>
      <c r="P51" s="80"/>
      <c r="Q51" s="80"/>
      <c r="R51" s="80"/>
    </row>
    <row r="52" spans="1:21" ht="24.95" customHeight="1">
      <c r="A52" s="80" t="s">
        <v>155</v>
      </c>
      <c r="B52" s="80" t="s">
        <v>276</v>
      </c>
      <c r="C52" s="80" t="s">
        <v>110</v>
      </c>
      <c r="D52" s="80" t="s">
        <v>111</v>
      </c>
      <c r="E52" s="81"/>
      <c r="F52" s="80"/>
      <c r="G52" s="80"/>
      <c r="H52" s="80"/>
      <c r="I52" s="80"/>
      <c r="J52" s="80"/>
      <c r="K52" s="80"/>
      <c r="L52" s="87"/>
      <c r="M52" s="82"/>
      <c r="N52" s="81"/>
      <c r="O52" s="80"/>
      <c r="P52" s="80"/>
      <c r="Q52" s="80"/>
      <c r="R52" s="80"/>
    </row>
    <row r="53" spans="1:21" ht="24.95" customHeight="1">
      <c r="A53" s="80" t="s">
        <v>155</v>
      </c>
      <c r="B53" s="80" t="s">
        <v>277</v>
      </c>
      <c r="C53" s="80" t="s">
        <v>110</v>
      </c>
      <c r="D53" s="80" t="s">
        <v>111</v>
      </c>
      <c r="E53" s="81"/>
      <c r="F53" s="80"/>
      <c r="G53" s="80"/>
      <c r="H53" s="80"/>
      <c r="I53" s="80"/>
      <c r="J53" s="80"/>
      <c r="K53" s="80"/>
      <c r="L53" s="87"/>
      <c r="M53" s="82"/>
      <c r="N53" s="81" t="s">
        <v>60</v>
      </c>
      <c r="O53" s="80"/>
      <c r="P53" s="80"/>
      <c r="Q53" s="80"/>
      <c r="R53" s="80"/>
    </row>
    <row r="54" spans="1:21" ht="24.95" customHeight="1">
      <c r="A54" s="80" t="s">
        <v>155</v>
      </c>
      <c r="B54" s="80" t="s">
        <v>278</v>
      </c>
      <c r="C54" s="80" t="s">
        <v>110</v>
      </c>
      <c r="D54" s="80" t="s">
        <v>279</v>
      </c>
      <c r="E54" s="81" t="s">
        <v>280</v>
      </c>
      <c r="F54" s="84"/>
      <c r="G54" s="80"/>
      <c r="H54" s="80"/>
      <c r="I54" s="80"/>
      <c r="J54" s="80"/>
      <c r="K54" s="80"/>
      <c r="L54" s="80"/>
      <c r="M54" s="81"/>
      <c r="N54" s="80"/>
      <c r="O54" s="80"/>
      <c r="P54" s="82" t="s">
        <v>281</v>
      </c>
      <c r="Q54" s="80"/>
      <c r="R54" s="80"/>
    </row>
    <row r="55" spans="1:21" ht="24.95" customHeight="1">
      <c r="A55" s="80" t="s">
        <v>155</v>
      </c>
      <c r="B55" s="80" t="s">
        <v>282</v>
      </c>
      <c r="C55" s="83" t="s">
        <v>121</v>
      </c>
      <c r="D55" s="80" t="s">
        <v>283</v>
      </c>
      <c r="E55" s="81" t="s">
        <v>284</v>
      </c>
      <c r="F55" s="84"/>
      <c r="G55" s="80"/>
      <c r="H55" s="80"/>
      <c r="I55" s="80"/>
      <c r="J55" s="80"/>
      <c r="K55" s="80"/>
      <c r="L55" s="80"/>
      <c r="M55" s="82"/>
      <c r="N55" s="81"/>
      <c r="O55" s="80"/>
      <c r="P55" s="80"/>
      <c r="Q55" s="80"/>
      <c r="R55" s="80"/>
    </row>
    <row r="56" spans="1:21" ht="24.95" customHeight="1">
      <c r="A56" s="80" t="s">
        <v>155</v>
      </c>
      <c r="B56" s="80" t="s">
        <v>285</v>
      </c>
      <c r="C56" s="83" t="s">
        <v>121</v>
      </c>
      <c r="D56" s="80" t="s">
        <v>180</v>
      </c>
      <c r="E56" s="81" t="s">
        <v>286</v>
      </c>
      <c r="F56" s="80"/>
      <c r="G56" s="80"/>
      <c r="H56" s="80"/>
      <c r="I56" s="80"/>
      <c r="J56" s="80"/>
      <c r="K56" s="80"/>
      <c r="L56" s="80"/>
      <c r="M56" s="82"/>
      <c r="N56" s="81"/>
      <c r="O56" s="80"/>
      <c r="P56" s="80"/>
      <c r="Q56" s="80"/>
      <c r="R56" s="80"/>
    </row>
    <row r="57" spans="1:21" ht="24.95" customHeight="1">
      <c r="A57" s="80" t="s">
        <v>155</v>
      </c>
      <c r="B57" s="80" t="s">
        <v>287</v>
      </c>
      <c r="C57" s="83" t="s">
        <v>121</v>
      </c>
      <c r="D57" s="80" t="s">
        <v>288</v>
      </c>
      <c r="E57" s="81" t="s">
        <v>377</v>
      </c>
      <c r="F57" s="80"/>
      <c r="G57" s="80"/>
      <c r="H57" s="80"/>
      <c r="I57" s="80"/>
      <c r="J57" s="80"/>
      <c r="K57" s="80"/>
      <c r="L57" s="80"/>
      <c r="M57" s="82"/>
      <c r="N57" s="81"/>
      <c r="O57" s="80"/>
      <c r="P57" s="80"/>
      <c r="Q57" s="80"/>
      <c r="R57" s="80"/>
    </row>
    <row r="58" spans="1:21" ht="24.95" customHeight="1">
      <c r="A58" s="80" t="s">
        <v>155</v>
      </c>
      <c r="B58" s="80" t="s">
        <v>289</v>
      </c>
      <c r="C58" s="80" t="s">
        <v>110</v>
      </c>
      <c r="D58" s="80" t="s">
        <v>114</v>
      </c>
      <c r="E58" s="81">
        <v>45077</v>
      </c>
      <c r="F58" s="80"/>
      <c r="G58" s="80"/>
      <c r="H58" s="80"/>
      <c r="I58" s="80"/>
      <c r="J58" s="80"/>
      <c r="K58" s="80"/>
      <c r="L58" s="80"/>
      <c r="M58" s="82" t="s">
        <v>247</v>
      </c>
      <c r="N58" s="81"/>
      <c r="O58" s="80"/>
      <c r="P58" s="80"/>
      <c r="Q58" s="80"/>
      <c r="R58" s="80"/>
    </row>
    <row r="59" spans="1:21" ht="24.95" customHeight="1">
      <c r="A59" s="80" t="s">
        <v>155</v>
      </c>
      <c r="B59" s="80" t="s">
        <v>290</v>
      </c>
      <c r="C59" s="80" t="s">
        <v>110</v>
      </c>
      <c r="D59" s="80" t="s">
        <v>114</v>
      </c>
      <c r="E59" s="81"/>
      <c r="F59" s="80"/>
      <c r="G59" s="80"/>
      <c r="H59" s="80"/>
      <c r="I59" s="80"/>
      <c r="J59" s="80"/>
      <c r="K59" s="80"/>
      <c r="L59" s="80"/>
      <c r="M59" s="82"/>
      <c r="N59" s="81"/>
      <c r="O59" s="80"/>
      <c r="P59" s="80"/>
      <c r="Q59" s="80"/>
      <c r="R59" s="80"/>
    </row>
    <row r="60" spans="1:21" ht="24.95" customHeight="1">
      <c r="A60" s="80" t="s">
        <v>155</v>
      </c>
      <c r="B60" s="80" t="s">
        <v>291</v>
      </c>
      <c r="C60" s="80" t="s">
        <v>110</v>
      </c>
      <c r="D60" s="80" t="s">
        <v>114</v>
      </c>
      <c r="E60" s="81"/>
      <c r="F60" s="80"/>
      <c r="G60" s="80"/>
      <c r="H60" s="80"/>
      <c r="I60" s="80"/>
      <c r="J60" s="80"/>
      <c r="K60" s="80"/>
      <c r="L60" s="80"/>
      <c r="M60" s="82"/>
      <c r="N60" s="81" t="s">
        <v>60</v>
      </c>
      <c r="O60" s="80"/>
      <c r="P60" s="80"/>
      <c r="Q60" s="80"/>
      <c r="R60" s="80"/>
    </row>
    <row r="61" spans="1:21" ht="24.95" customHeight="1">
      <c r="A61" s="80" t="s">
        <v>155</v>
      </c>
      <c r="B61" s="80" t="s">
        <v>292</v>
      </c>
      <c r="C61" s="83" t="s">
        <v>121</v>
      </c>
      <c r="D61" s="80" t="s">
        <v>202</v>
      </c>
      <c r="E61" s="81" t="s">
        <v>293</v>
      </c>
      <c r="F61" s="80"/>
      <c r="G61" s="80"/>
      <c r="H61" s="80"/>
      <c r="I61" s="80"/>
      <c r="J61" s="80"/>
      <c r="K61" s="80"/>
      <c r="L61" s="80"/>
      <c r="M61" s="82"/>
      <c r="N61" s="81"/>
      <c r="O61" s="80"/>
      <c r="P61" s="80"/>
      <c r="Q61" s="80"/>
      <c r="R61" s="80"/>
    </row>
    <row r="62" spans="1:21" ht="24.95" customHeight="1">
      <c r="A62" s="80" t="s">
        <v>119</v>
      </c>
      <c r="B62" s="80" t="s">
        <v>294</v>
      </c>
      <c r="C62" s="80" t="s">
        <v>110</v>
      </c>
      <c r="D62" s="90" t="s">
        <v>114</v>
      </c>
      <c r="E62" s="81"/>
      <c r="F62" s="84"/>
      <c r="G62" s="80"/>
      <c r="H62" s="80"/>
      <c r="I62" s="80"/>
      <c r="J62" s="80"/>
      <c r="K62" s="80"/>
      <c r="L62" s="80"/>
      <c r="M62" s="82"/>
      <c r="N62" s="81"/>
      <c r="O62" s="80"/>
      <c r="P62" s="80"/>
      <c r="Q62" s="80"/>
      <c r="R62" s="80"/>
    </row>
    <row r="63" spans="1:21" ht="24.95" customHeight="1">
      <c r="A63" s="80" t="s">
        <v>119</v>
      </c>
      <c r="B63" s="80" t="s">
        <v>209</v>
      </c>
      <c r="C63" s="80" t="s">
        <v>110</v>
      </c>
      <c r="D63" s="80" t="s">
        <v>111</v>
      </c>
      <c r="E63" s="81" t="s">
        <v>363</v>
      </c>
      <c r="F63" s="80"/>
      <c r="G63" s="80"/>
      <c r="H63" s="80"/>
      <c r="I63" s="80"/>
      <c r="J63" s="80"/>
      <c r="K63" s="80"/>
      <c r="L63" s="80"/>
      <c r="M63" s="82" t="s">
        <v>267</v>
      </c>
      <c r="N63" s="81"/>
      <c r="O63" s="80"/>
      <c r="P63" s="80"/>
      <c r="Q63" s="80"/>
      <c r="R63" s="80"/>
    </row>
    <row r="64" spans="1:21" ht="24.95" customHeight="1">
      <c r="A64" s="80" t="s">
        <v>119</v>
      </c>
      <c r="B64" s="80" t="s">
        <v>217</v>
      </c>
      <c r="C64" s="80" t="s">
        <v>110</v>
      </c>
      <c r="D64" s="80" t="s">
        <v>295</v>
      </c>
      <c r="E64" s="81" t="s">
        <v>445</v>
      </c>
      <c r="F64" s="80"/>
      <c r="G64" s="80"/>
      <c r="H64" s="80"/>
      <c r="I64" s="80"/>
      <c r="J64" s="80"/>
      <c r="K64" s="80"/>
      <c r="L64" s="80"/>
      <c r="M64" s="82"/>
      <c r="N64" s="81"/>
      <c r="O64" s="80"/>
      <c r="P64" s="80"/>
      <c r="Q64" s="80"/>
      <c r="R64" s="80"/>
    </row>
    <row r="65" spans="1:21" s="80" customFormat="1" ht="24.95" customHeight="1">
      <c r="A65" s="80">
        <v>701</v>
      </c>
      <c r="B65" s="80" t="s">
        <v>297</v>
      </c>
      <c r="C65" s="99" t="s">
        <v>110</v>
      </c>
      <c r="D65" s="90" t="s">
        <v>114</v>
      </c>
      <c r="E65" s="81">
        <v>44979</v>
      </c>
      <c r="M65" s="82" t="s">
        <v>247</v>
      </c>
      <c r="N65" s="81" t="s">
        <v>298</v>
      </c>
      <c r="T65" s="88"/>
      <c r="U65" s="88"/>
    </row>
    <row r="66" spans="1:21" ht="24.95" customHeight="1">
      <c r="A66" s="80">
        <v>706</v>
      </c>
      <c r="B66" s="80" t="s">
        <v>299</v>
      </c>
      <c r="C66" s="80" t="s">
        <v>110</v>
      </c>
      <c r="D66" s="90" t="s">
        <v>300</v>
      </c>
      <c r="E66" s="81" t="s">
        <v>448</v>
      </c>
      <c r="F66" s="84"/>
      <c r="G66" s="80"/>
      <c r="H66" s="80"/>
      <c r="I66" s="80"/>
      <c r="J66" s="80"/>
      <c r="K66" s="80"/>
      <c r="L66" s="80"/>
      <c r="M66" s="82" t="s">
        <v>449</v>
      </c>
      <c r="N66" s="84"/>
      <c r="O66" s="85"/>
      <c r="P66" s="80"/>
      <c r="Q66" s="80"/>
      <c r="R66" s="80"/>
      <c r="S66" s="16"/>
      <c r="T66" s="16"/>
    </row>
    <row r="67" spans="1:21" ht="24.95" customHeight="1">
      <c r="A67" s="80">
        <v>708</v>
      </c>
      <c r="B67" s="80" t="s">
        <v>303</v>
      </c>
      <c r="C67" s="80" t="s">
        <v>110</v>
      </c>
      <c r="D67" s="80" t="s">
        <v>304</v>
      </c>
      <c r="E67" s="81" t="s">
        <v>305</v>
      </c>
      <c r="F67" s="84"/>
      <c r="G67" s="80"/>
      <c r="H67" s="80"/>
      <c r="I67" s="80"/>
      <c r="J67" s="80"/>
      <c r="K67" s="80"/>
      <c r="L67" s="80"/>
      <c r="M67" s="82"/>
      <c r="N67" s="84"/>
      <c r="O67" s="85"/>
      <c r="P67" s="80"/>
      <c r="Q67" s="80"/>
      <c r="R67" s="80"/>
      <c r="S67" s="16"/>
      <c r="T67" s="16"/>
    </row>
    <row r="68" spans="1:21" ht="24.95" customHeight="1">
      <c r="A68" s="80">
        <v>710</v>
      </c>
      <c r="B68" s="80" t="s">
        <v>306</v>
      </c>
      <c r="C68" s="80" t="s">
        <v>110</v>
      </c>
      <c r="D68" s="80" t="s">
        <v>114</v>
      </c>
      <c r="E68" s="81" t="s">
        <v>488</v>
      </c>
      <c r="F68" s="80"/>
      <c r="G68" s="80"/>
      <c r="H68" s="80"/>
      <c r="I68" s="80"/>
      <c r="J68" s="80"/>
      <c r="K68" s="80"/>
      <c r="L68" s="80"/>
      <c r="M68" s="82" t="s">
        <v>397</v>
      </c>
      <c r="N68" s="81"/>
      <c r="O68" s="85"/>
      <c r="P68" s="80"/>
      <c r="Q68" s="80"/>
      <c r="R68" s="80"/>
      <c r="S68" s="16"/>
      <c r="T68" s="16"/>
    </row>
    <row r="69" spans="1:21" s="80" customFormat="1" ht="24.95" customHeight="1">
      <c r="A69" s="80">
        <v>713</v>
      </c>
      <c r="B69" s="80" t="s">
        <v>308</v>
      </c>
      <c r="C69" s="80" t="s">
        <v>110</v>
      </c>
      <c r="D69" s="80" t="s">
        <v>148</v>
      </c>
      <c r="E69" s="81">
        <v>44999</v>
      </c>
      <c r="M69" s="82" t="s">
        <v>247</v>
      </c>
      <c r="T69" s="88"/>
      <c r="U69" s="88"/>
    </row>
    <row r="70" spans="1:21" s="80" customFormat="1" ht="24.95" customHeight="1">
      <c r="A70" s="80">
        <v>714</v>
      </c>
      <c r="B70" s="80" t="s">
        <v>309</v>
      </c>
      <c r="C70" s="83" t="s">
        <v>121</v>
      </c>
      <c r="D70" s="90" t="s">
        <v>114</v>
      </c>
      <c r="E70" s="91" t="s">
        <v>310</v>
      </c>
      <c r="M70" s="82"/>
      <c r="S70" s="88"/>
      <c r="T70" s="88"/>
    </row>
    <row r="71" spans="1:21" ht="24.95" customHeight="1">
      <c r="A71" s="80">
        <v>715</v>
      </c>
      <c r="B71" s="80" t="s">
        <v>311</v>
      </c>
      <c r="C71" s="80" t="s">
        <v>110</v>
      </c>
      <c r="D71" s="80" t="s">
        <v>114</v>
      </c>
      <c r="E71" s="81"/>
      <c r="F71" s="80"/>
      <c r="G71" s="80"/>
      <c r="H71" s="80"/>
      <c r="I71" s="80"/>
      <c r="J71" s="80"/>
      <c r="K71" s="80"/>
      <c r="L71" s="80"/>
      <c r="M71" s="82"/>
      <c r="N71" s="81"/>
      <c r="O71" s="80"/>
      <c r="P71" s="80"/>
      <c r="Q71" s="80"/>
      <c r="R71" s="80"/>
    </row>
    <row r="72" spans="1:21" s="80" customFormat="1" ht="24.95" customHeight="1">
      <c r="A72" s="80">
        <v>801</v>
      </c>
      <c r="B72" s="80" t="s">
        <v>163</v>
      </c>
      <c r="C72" s="99" t="s">
        <v>110</v>
      </c>
      <c r="D72" s="80" t="s">
        <v>312</v>
      </c>
      <c r="E72" s="81" t="s">
        <v>313</v>
      </c>
      <c r="F72" s="84"/>
      <c r="M72" s="82"/>
      <c r="N72" s="81"/>
      <c r="T72" s="88"/>
      <c r="U72" s="88"/>
    </row>
    <row r="73" spans="1:21" s="80" customFormat="1" ht="24.95" customHeight="1">
      <c r="A73" s="80">
        <v>803</v>
      </c>
      <c r="B73" s="80" t="s">
        <v>314</v>
      </c>
      <c r="C73" s="99" t="s">
        <v>110</v>
      </c>
      <c r="D73" s="80" t="s">
        <v>148</v>
      </c>
      <c r="E73" s="81">
        <v>45072</v>
      </c>
      <c r="L73" s="87"/>
      <c r="M73" s="82" t="s">
        <v>247</v>
      </c>
      <c r="N73" s="81" t="s">
        <v>315</v>
      </c>
      <c r="T73" s="88"/>
      <c r="U73" s="88"/>
    </row>
    <row r="74" spans="1:21" ht="24.95" customHeight="1">
      <c r="A74" s="80">
        <v>804</v>
      </c>
      <c r="B74" s="80" t="s">
        <v>316</v>
      </c>
      <c r="C74" s="80" t="s">
        <v>110</v>
      </c>
      <c r="D74" s="80" t="s">
        <v>312</v>
      </c>
      <c r="E74" s="81" t="s">
        <v>317</v>
      </c>
      <c r="F74" s="84"/>
      <c r="G74" s="80"/>
      <c r="H74" s="80"/>
      <c r="I74" s="80"/>
      <c r="J74" s="80"/>
      <c r="K74" s="80"/>
      <c r="L74" s="80"/>
      <c r="M74" s="82"/>
      <c r="N74" s="81"/>
      <c r="O74" s="80"/>
      <c r="T74" s="16"/>
    </row>
    <row r="75" spans="1:21" ht="24.95" customHeight="1">
      <c r="A75" s="80">
        <v>811</v>
      </c>
      <c r="B75" s="80" t="s">
        <v>318</v>
      </c>
      <c r="C75" s="80" t="s">
        <v>110</v>
      </c>
      <c r="D75" s="82" t="s">
        <v>114</v>
      </c>
      <c r="E75" s="81"/>
      <c r="F75" s="80"/>
      <c r="G75" s="80"/>
      <c r="H75" s="80"/>
      <c r="I75" s="80"/>
      <c r="J75" s="80"/>
      <c r="K75" s="80"/>
      <c r="L75" s="87"/>
      <c r="M75" s="82"/>
      <c r="N75" s="81"/>
      <c r="O75" s="80"/>
      <c r="T75" s="16"/>
    </row>
    <row r="76" spans="1:21" s="92" customFormat="1" ht="24.95" customHeight="1">
      <c r="A76" s="80">
        <v>818</v>
      </c>
      <c r="B76" s="80" t="s">
        <v>319</v>
      </c>
      <c r="C76" s="80" t="s">
        <v>110</v>
      </c>
      <c r="D76" s="80" t="s">
        <v>114</v>
      </c>
      <c r="E76" s="81" t="s">
        <v>320</v>
      </c>
      <c r="F76" s="80"/>
      <c r="G76" s="80"/>
      <c r="H76" s="80"/>
      <c r="I76" s="80"/>
      <c r="J76" s="80"/>
      <c r="K76" s="80"/>
      <c r="L76" s="80"/>
      <c r="M76" s="82" t="s">
        <v>239</v>
      </c>
      <c r="N76" s="81"/>
      <c r="S76" s="80"/>
    </row>
    <row r="77" spans="1:21" s="92" customFormat="1" ht="24.95" customHeight="1">
      <c r="A77" s="80">
        <v>908</v>
      </c>
      <c r="B77" s="80" t="s">
        <v>321</v>
      </c>
      <c r="C77" s="80" t="s">
        <v>110</v>
      </c>
      <c r="D77" s="80" t="s">
        <v>148</v>
      </c>
      <c r="E77" s="81" t="s">
        <v>372</v>
      </c>
      <c r="F77" s="80"/>
      <c r="G77" s="80"/>
      <c r="H77" s="80"/>
      <c r="I77" s="80"/>
      <c r="J77" s="80"/>
      <c r="K77" s="80"/>
      <c r="L77" s="87"/>
      <c r="M77" s="82" t="s">
        <v>322</v>
      </c>
      <c r="N77" s="81" t="s">
        <v>60</v>
      </c>
      <c r="S77" s="80"/>
    </row>
    <row r="78" spans="1:21" s="80" customFormat="1" ht="24.95" customHeight="1">
      <c r="A78" s="80">
        <v>909</v>
      </c>
      <c r="B78" s="80" t="s">
        <v>323</v>
      </c>
      <c r="C78" s="80" t="s">
        <v>110</v>
      </c>
      <c r="D78" s="80" t="s">
        <v>114</v>
      </c>
      <c r="E78" s="81" t="s">
        <v>390</v>
      </c>
      <c r="L78" s="87"/>
      <c r="M78" s="82" t="s">
        <v>391</v>
      </c>
      <c r="N78" s="81"/>
      <c r="T78" s="88"/>
      <c r="U78" s="88"/>
    </row>
    <row r="79" spans="1:21" s="80" customFormat="1" ht="24.95" customHeight="1">
      <c r="A79" s="80">
        <v>910</v>
      </c>
      <c r="B79" s="80" t="s">
        <v>324</v>
      </c>
      <c r="C79" s="80" t="s">
        <v>110</v>
      </c>
      <c r="D79" s="80" t="s">
        <v>114</v>
      </c>
      <c r="E79" s="81" t="s">
        <v>373</v>
      </c>
      <c r="L79" s="87"/>
      <c r="M79" s="82" t="s">
        <v>325</v>
      </c>
      <c r="N79" s="81"/>
      <c r="T79" s="88"/>
      <c r="U79" s="88"/>
    </row>
    <row r="80" spans="1:21" s="80" customFormat="1" ht="24.95" customHeight="1">
      <c r="A80" s="80">
        <v>914</v>
      </c>
      <c r="B80" s="80" t="s">
        <v>326</v>
      </c>
      <c r="C80" s="80" t="s">
        <v>110</v>
      </c>
      <c r="D80" s="80" t="s">
        <v>148</v>
      </c>
      <c r="E80" s="81" t="s">
        <v>327</v>
      </c>
      <c r="M80" s="82" t="s">
        <v>328</v>
      </c>
      <c r="N80" s="81"/>
      <c r="T80" s="88"/>
      <c r="U80" s="88"/>
    </row>
    <row r="81" spans="1:21" s="80" customFormat="1" ht="24.95" customHeight="1">
      <c r="A81" s="80">
        <v>915</v>
      </c>
      <c r="B81" s="80" t="s">
        <v>203</v>
      </c>
      <c r="C81" s="80" t="s">
        <v>110</v>
      </c>
      <c r="D81" s="80" t="s">
        <v>114</v>
      </c>
      <c r="E81" s="81" t="s">
        <v>374</v>
      </c>
      <c r="M81" s="82" t="s">
        <v>267</v>
      </c>
      <c r="N81" s="81"/>
      <c r="T81" s="88"/>
      <c r="U81" s="88"/>
    </row>
    <row r="82" spans="1:21" s="80" customFormat="1" ht="24.95" customHeight="1">
      <c r="A82" s="80">
        <v>916</v>
      </c>
      <c r="B82" s="80" t="s">
        <v>329</v>
      </c>
      <c r="C82" s="80" t="s">
        <v>110</v>
      </c>
      <c r="D82" s="80" t="s">
        <v>330</v>
      </c>
      <c r="E82" s="81" t="s">
        <v>409</v>
      </c>
      <c r="H82" s="89"/>
      <c r="L82" s="87"/>
      <c r="M82" s="82" t="s">
        <v>410</v>
      </c>
      <c r="N82" s="84" t="s">
        <v>331</v>
      </c>
      <c r="T82" s="88"/>
      <c r="U82" s="88"/>
    </row>
    <row r="83" spans="1:21" ht="24.95" customHeight="1">
      <c r="A83" s="80">
        <v>919</v>
      </c>
      <c r="B83" s="80" t="s">
        <v>332</v>
      </c>
      <c r="C83" s="80" t="s">
        <v>110</v>
      </c>
      <c r="D83" s="82" t="s">
        <v>215</v>
      </c>
      <c r="E83" s="81" t="s">
        <v>403</v>
      </c>
      <c r="F83" s="80"/>
      <c r="G83" s="80"/>
      <c r="H83" s="80"/>
      <c r="I83" s="80"/>
      <c r="J83" s="80"/>
      <c r="K83" s="80"/>
      <c r="L83" s="87"/>
      <c r="M83" s="82" t="s">
        <v>404</v>
      </c>
      <c r="N83" s="81" t="s">
        <v>335</v>
      </c>
    </row>
    <row r="84" spans="1:21" ht="24.95" customHeight="1">
      <c r="A84" s="80" t="s">
        <v>336</v>
      </c>
      <c r="B84" s="80" t="s">
        <v>337</v>
      </c>
      <c r="C84" s="83" t="s">
        <v>121</v>
      </c>
      <c r="D84" s="80" t="s">
        <v>157</v>
      </c>
      <c r="E84" s="81" t="s">
        <v>385</v>
      </c>
      <c r="F84" s="80"/>
      <c r="G84" s="80"/>
      <c r="H84" s="80"/>
      <c r="I84" s="80"/>
      <c r="J84" s="80"/>
      <c r="K84" s="80"/>
      <c r="L84" s="87"/>
      <c r="M84" s="82"/>
      <c r="N84" s="81"/>
    </row>
    <row r="85" spans="1:21" s="17" customFormat="1" ht="24.9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53"/>
      <c r="T85" s="53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923F-328B-4025-85E9-53447F0B46A3}">
  <sheetPr>
    <tabColor rgb="FFFFFF00"/>
  </sheetPr>
  <dimension ref="A1:O25"/>
  <sheetViews>
    <sheetView topLeftCell="A10" workbookViewId="0">
      <selection activeCell="H17" sqref="H17"/>
    </sheetView>
  </sheetViews>
  <sheetFormatPr defaultRowHeight="30" customHeight="1"/>
  <cols>
    <col min="1" max="1" width="8.625" style="35" customWidth="1"/>
    <col min="2" max="2" width="12.625" style="16" customWidth="1"/>
    <col min="3" max="3" width="8.625" style="16" customWidth="1"/>
    <col min="4" max="6" width="10.625" customWidth="1"/>
    <col min="7" max="7" width="22.625" customWidth="1"/>
    <col min="8" max="8" width="8.625" style="16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08" t="s">
        <v>0</v>
      </c>
      <c r="B1" s="108"/>
      <c r="C1" s="108"/>
      <c r="D1" s="108"/>
      <c r="E1" s="108"/>
      <c r="F1" s="108"/>
      <c r="G1" s="108"/>
      <c r="H1" s="1"/>
      <c r="M1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1"/>
      <c r="M2"/>
    </row>
    <row r="3" spans="1:15" ht="30" customHeight="1">
      <c r="A3" s="6" t="s">
        <v>8</v>
      </c>
      <c r="B3" s="7" t="s">
        <v>9</v>
      </c>
      <c r="C3" s="8">
        <v>6</v>
      </c>
      <c r="D3" s="107" t="s">
        <v>10</v>
      </c>
      <c r="E3" s="107"/>
      <c r="F3" s="107"/>
      <c r="G3" s="9" t="s">
        <v>11</v>
      </c>
      <c r="H3" s="1"/>
      <c r="M3"/>
    </row>
    <row r="4" spans="1:15" ht="30" customHeight="1">
      <c r="A4" s="6" t="s">
        <v>12</v>
      </c>
      <c r="B4" s="10" t="s">
        <v>13</v>
      </c>
      <c r="C4" s="11">
        <v>5</v>
      </c>
      <c r="D4" s="107" t="s">
        <v>10</v>
      </c>
      <c r="E4" s="107"/>
      <c r="F4" s="107"/>
      <c r="G4" s="12" t="s">
        <v>14</v>
      </c>
      <c r="H4" s="1"/>
      <c r="M4"/>
    </row>
    <row r="5" spans="1:15" ht="30" customHeight="1">
      <c r="A5" s="6" t="s">
        <v>15</v>
      </c>
      <c r="B5" s="7" t="s">
        <v>16</v>
      </c>
      <c r="C5" s="13">
        <v>3</v>
      </c>
      <c r="D5" s="107" t="s">
        <v>10</v>
      </c>
      <c r="E5" s="107"/>
      <c r="F5" s="107"/>
      <c r="G5" s="9" t="s">
        <v>17</v>
      </c>
      <c r="H5" s="1"/>
      <c r="M5"/>
    </row>
    <row r="6" spans="1:15" ht="30" customHeight="1">
      <c r="A6" s="6" t="s">
        <v>18</v>
      </c>
      <c r="B6" s="7" t="s">
        <v>19</v>
      </c>
      <c r="C6" s="11">
        <v>5</v>
      </c>
      <c r="D6" s="107" t="s">
        <v>10</v>
      </c>
      <c r="E6" s="107"/>
      <c r="F6" s="107"/>
      <c r="G6" s="9" t="s">
        <v>20</v>
      </c>
      <c r="H6" s="1"/>
      <c r="M6"/>
    </row>
    <row r="7" spans="1:15" ht="30" customHeight="1">
      <c r="A7" s="14" t="s">
        <v>21</v>
      </c>
      <c r="B7" s="7" t="s">
        <v>22</v>
      </c>
      <c r="C7" s="13">
        <v>6</v>
      </c>
      <c r="D7" s="107" t="s">
        <v>10</v>
      </c>
      <c r="E7" s="107"/>
      <c r="F7" s="107"/>
      <c r="G7" s="9" t="s">
        <v>23</v>
      </c>
      <c r="H7" s="1"/>
      <c r="M7"/>
    </row>
    <row r="8" spans="1:15" ht="30" customHeight="1">
      <c r="A8" s="6" t="s">
        <v>24</v>
      </c>
      <c r="B8" s="10" t="s">
        <v>25</v>
      </c>
      <c r="C8" s="11">
        <v>5</v>
      </c>
      <c r="D8" s="107" t="s">
        <v>10</v>
      </c>
      <c r="E8" s="107"/>
      <c r="F8" s="107"/>
      <c r="G8" s="15" t="s">
        <v>26</v>
      </c>
      <c r="M8"/>
    </row>
    <row r="9" spans="1:15" ht="30" customHeight="1">
      <c r="A9" s="6" t="s">
        <v>27</v>
      </c>
      <c r="B9" s="7" t="s">
        <v>28</v>
      </c>
      <c r="C9" s="11">
        <v>5</v>
      </c>
      <c r="D9" s="107" t="s">
        <v>10</v>
      </c>
      <c r="E9" s="107"/>
      <c r="F9" s="107"/>
      <c r="G9" s="9" t="s">
        <v>29</v>
      </c>
      <c r="H9" s="1" t="s">
        <v>30</v>
      </c>
      <c r="I9" s="1" t="s">
        <v>31</v>
      </c>
      <c r="K9" s="17"/>
      <c r="M9" s="16"/>
    </row>
    <row r="10" spans="1:15" ht="30" customHeight="1">
      <c r="A10" s="6" t="s">
        <v>32</v>
      </c>
      <c r="B10" s="7" t="s">
        <v>33</v>
      </c>
      <c r="C10" s="13">
        <v>2</v>
      </c>
      <c r="D10" s="107" t="s">
        <v>10</v>
      </c>
      <c r="E10" s="107"/>
      <c r="F10" s="107"/>
      <c r="G10" s="15" t="s">
        <v>34</v>
      </c>
      <c r="H10" s="17">
        <f>H13-2</f>
        <v>45</v>
      </c>
      <c r="I10" s="1">
        <f>H10*45</f>
        <v>2025</v>
      </c>
      <c r="J10" s="18" t="s">
        <v>35</v>
      </c>
      <c r="M10"/>
      <c r="N10" s="16"/>
    </row>
    <row r="11" spans="1:15" ht="30" customHeight="1">
      <c r="A11" s="19" t="s">
        <v>36</v>
      </c>
      <c r="B11" s="7" t="s">
        <v>37</v>
      </c>
      <c r="C11" s="11">
        <v>5</v>
      </c>
      <c r="D11" s="107" t="s">
        <v>10</v>
      </c>
      <c r="E11" s="107"/>
      <c r="F11" s="107"/>
      <c r="G11" s="9" t="s">
        <v>38</v>
      </c>
      <c r="H11" s="17">
        <f>H13-1</f>
        <v>46</v>
      </c>
      <c r="I11" s="17">
        <f>H11*45</f>
        <v>2070</v>
      </c>
      <c r="J11" s="18" t="s">
        <v>39</v>
      </c>
      <c r="M11"/>
    </row>
    <row r="12" spans="1:15" ht="30" customHeight="1">
      <c r="A12" s="14" t="s">
        <v>40</v>
      </c>
      <c r="B12" s="7" t="s">
        <v>41</v>
      </c>
      <c r="C12" s="11">
        <v>5</v>
      </c>
      <c r="D12" s="107" t="s">
        <v>10</v>
      </c>
      <c r="E12" s="107"/>
      <c r="F12" s="107"/>
      <c r="G12" s="15" t="s">
        <v>42</v>
      </c>
      <c r="H12" s="1">
        <f>H13-1</f>
        <v>46</v>
      </c>
      <c r="I12" s="17">
        <f>H12*45</f>
        <v>2070</v>
      </c>
      <c r="J12" s="20" t="s">
        <v>43</v>
      </c>
      <c r="K12" s="17"/>
      <c r="L12" s="17"/>
      <c r="M12"/>
    </row>
    <row r="13" spans="1:15" ht="30" customHeight="1">
      <c r="A13" s="19" t="s">
        <v>44</v>
      </c>
      <c r="B13" s="10" t="s">
        <v>45</v>
      </c>
      <c r="C13" s="11">
        <v>5</v>
      </c>
      <c r="D13" s="107" t="s">
        <v>10</v>
      </c>
      <c r="E13" s="107"/>
      <c r="F13" s="107"/>
      <c r="G13" s="9" t="s">
        <v>46</v>
      </c>
      <c r="H13" s="21">
        <f>SUM(C3:C12)</f>
        <v>47</v>
      </c>
      <c r="L13" s="17"/>
      <c r="M13" s="16"/>
    </row>
    <row r="14" spans="1:15" ht="30" customHeight="1">
      <c r="A14" s="6" t="s">
        <v>47</v>
      </c>
      <c r="B14" s="7" t="s">
        <v>48</v>
      </c>
      <c r="C14" s="11">
        <v>5</v>
      </c>
      <c r="D14" s="107" t="s">
        <v>10</v>
      </c>
      <c r="E14" s="107"/>
      <c r="F14" s="107"/>
      <c r="G14" s="9" t="s">
        <v>49</v>
      </c>
      <c r="H14" s="1"/>
      <c r="L14" s="17"/>
      <c r="M14" s="20"/>
      <c r="O14" s="16"/>
    </row>
    <row r="15" spans="1:15" ht="30" customHeight="1">
      <c r="A15" s="6" t="s">
        <v>50</v>
      </c>
      <c r="B15" s="7" t="s">
        <v>51</v>
      </c>
      <c r="C15" s="11">
        <v>5</v>
      </c>
      <c r="D15" s="107" t="s">
        <v>10</v>
      </c>
      <c r="E15" s="107"/>
      <c r="F15" s="107"/>
      <c r="G15" s="9"/>
      <c r="H15" s="1"/>
      <c r="L15" s="17"/>
      <c r="M15" s="16"/>
      <c r="N15" s="16"/>
      <c r="O15" s="16"/>
    </row>
    <row r="16" spans="1:15" ht="30" customHeight="1">
      <c r="A16" s="6" t="s">
        <v>52</v>
      </c>
      <c r="B16" s="7" t="s">
        <v>53</v>
      </c>
      <c r="C16" s="11">
        <v>5</v>
      </c>
      <c r="D16" s="107" t="s">
        <v>10</v>
      </c>
      <c r="E16" s="107"/>
      <c r="F16" s="107"/>
      <c r="G16" s="9"/>
      <c r="H16" s="1"/>
      <c r="M16"/>
      <c r="N16" s="16"/>
      <c r="O16" s="16"/>
    </row>
    <row r="17" spans="1:15" ht="30" customHeight="1">
      <c r="A17" s="6" t="s">
        <v>54</v>
      </c>
      <c r="B17" s="10" t="s">
        <v>55</v>
      </c>
      <c r="C17" s="11">
        <v>5</v>
      </c>
      <c r="D17" s="107" t="s">
        <v>10</v>
      </c>
      <c r="E17" s="107"/>
      <c r="F17" s="107"/>
      <c r="G17" s="9" t="s">
        <v>56</v>
      </c>
      <c r="H17" s="22">
        <f>H18-2</f>
        <v>80</v>
      </c>
      <c r="I17" s="17">
        <f>H17*45</f>
        <v>3600</v>
      </c>
      <c r="J17" s="23" t="s">
        <v>57</v>
      </c>
      <c r="M17"/>
      <c r="N17" s="16"/>
      <c r="O17" s="16"/>
    </row>
    <row r="18" spans="1:15" ht="30" customHeight="1">
      <c r="A18" s="6" t="s">
        <v>58</v>
      </c>
      <c r="B18" s="7" t="s">
        <v>59</v>
      </c>
      <c r="C18" s="11">
        <v>5</v>
      </c>
      <c r="D18" s="107" t="s">
        <v>10</v>
      </c>
      <c r="E18" s="107"/>
      <c r="F18" s="107"/>
      <c r="G18" s="15" t="s">
        <v>60</v>
      </c>
      <c r="H18" s="24">
        <f>SUM(C3:C19)</f>
        <v>82</v>
      </c>
      <c r="M18"/>
    </row>
    <row r="19" spans="1:15" ht="30" customHeight="1">
      <c r="A19" s="6" t="s">
        <v>61</v>
      </c>
      <c r="B19" s="7" t="s">
        <v>62</v>
      </c>
      <c r="C19" s="11">
        <v>5</v>
      </c>
      <c r="D19" s="107" t="s">
        <v>10</v>
      </c>
      <c r="E19" s="107"/>
      <c r="F19" s="107"/>
      <c r="G19" s="9" t="s">
        <v>63</v>
      </c>
      <c r="H19" s="24">
        <f>SUM(C3:C18)</f>
        <v>77</v>
      </c>
      <c r="K19" s="1" t="s">
        <v>30</v>
      </c>
      <c r="L19" s="1" t="s">
        <v>31</v>
      </c>
      <c r="M19"/>
    </row>
    <row r="20" spans="1:15" ht="30" customHeight="1">
      <c r="A20" s="6" t="s">
        <v>64</v>
      </c>
      <c r="B20" s="7" t="s">
        <v>65</v>
      </c>
      <c r="C20" s="11">
        <v>5</v>
      </c>
      <c r="D20" s="107" t="s">
        <v>10</v>
      </c>
      <c r="E20" s="107"/>
      <c r="F20" s="107"/>
      <c r="G20" s="9" t="s">
        <v>66</v>
      </c>
      <c r="H20" s="17"/>
      <c r="I20" s="25"/>
      <c r="J20" s="18"/>
      <c r="K20" s="25">
        <f>H12+H22</f>
        <v>95</v>
      </c>
      <c r="L20" s="1">
        <f>K20*45</f>
        <v>4275</v>
      </c>
      <c r="M20" s="26" t="s">
        <v>67</v>
      </c>
    </row>
    <row r="21" spans="1:15" ht="30" customHeight="1">
      <c r="A21" s="6" t="s">
        <v>68</v>
      </c>
      <c r="B21" s="7" t="s">
        <v>69</v>
      </c>
      <c r="C21" s="13">
        <v>4</v>
      </c>
      <c r="D21" s="107" t="s">
        <v>10</v>
      </c>
      <c r="E21" s="107"/>
      <c r="F21" s="107"/>
      <c r="G21" s="9" t="s">
        <v>70</v>
      </c>
      <c r="H21" s="27"/>
      <c r="I21" s="25"/>
      <c r="J21" s="18"/>
      <c r="K21" s="25">
        <f>H11+H22</f>
        <v>95</v>
      </c>
      <c r="L21" s="1">
        <f>K21*45</f>
        <v>4275</v>
      </c>
      <c r="M21" s="26" t="s">
        <v>71</v>
      </c>
      <c r="N21" s="17"/>
      <c r="O21" s="16"/>
    </row>
    <row r="22" spans="1:15" ht="30" customHeight="1" thickBot="1">
      <c r="A22" s="28" t="s">
        <v>72</v>
      </c>
      <c r="B22" s="29" t="s">
        <v>73</v>
      </c>
      <c r="C22" s="30">
        <v>5</v>
      </c>
      <c r="D22" s="109" t="s">
        <v>10</v>
      </c>
      <c r="E22" s="109"/>
      <c r="F22" s="109"/>
      <c r="G22" s="31" t="s">
        <v>74</v>
      </c>
      <c r="H22" s="17">
        <f>SUM(C13:C22)</f>
        <v>49</v>
      </c>
      <c r="I22" s="25">
        <f t="shared" ref="I22" si="0">H22*45</f>
        <v>2205</v>
      </c>
      <c r="J22" s="18" t="s">
        <v>75</v>
      </c>
      <c r="K22" s="25">
        <f>H10+H22</f>
        <v>94</v>
      </c>
      <c r="L22" s="1">
        <f>K22*45</f>
        <v>4230</v>
      </c>
      <c r="M22" s="26" t="s">
        <v>76</v>
      </c>
      <c r="N22" s="1"/>
    </row>
    <row r="23" spans="1:15" ht="30" customHeight="1">
      <c r="A23" s="32"/>
      <c r="B23" s="33" t="s">
        <v>77</v>
      </c>
      <c r="C23" s="33">
        <f>SUM(C3:C22)</f>
        <v>96</v>
      </c>
      <c r="D23" s="32"/>
      <c r="E23" s="34" t="s">
        <v>78</v>
      </c>
      <c r="F23" s="32"/>
      <c r="G23" s="16"/>
      <c r="L23" s="17"/>
      <c r="M23" s="20"/>
      <c r="N23" s="1"/>
    </row>
    <row r="24" spans="1:15" ht="30" customHeight="1">
      <c r="G24" s="16"/>
      <c r="H24" s="1"/>
      <c r="M24"/>
    </row>
    <row r="25" spans="1:15" ht="30" customHeight="1">
      <c r="G25" s="16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全校各班第16週</vt:lpstr>
      <vt:lpstr>教職員第16週</vt:lpstr>
      <vt:lpstr>全校各班第17週</vt:lpstr>
      <vt:lpstr>教職員第17週</vt:lpstr>
      <vt:lpstr>全校各班第18週</vt:lpstr>
      <vt:lpstr>教職員第18週</vt:lpstr>
      <vt:lpstr>全校各班第19週</vt:lpstr>
      <vt:lpstr>教職員第19週</vt:lpstr>
      <vt:lpstr>廠商選餐表1120213</vt:lpstr>
      <vt:lpstr>全校各班第20週</vt:lpstr>
      <vt:lpstr>教職員第20週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2023-05-18T07:57:31Z</dcterms:created>
  <dcterms:modified xsi:type="dcterms:W3CDTF">2023-06-30T01:50:10Z</dcterms:modified>
</cp:coreProperties>
</file>