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上學期\"/>
    </mc:Choice>
  </mc:AlternateContent>
  <xr:revisionPtr revIDLastSave="0" documentId="13_ncr:1_{3B7DC255-F0BF-4E63-B03D-A2E7D2848149}" xr6:coauthVersionLast="36" xr6:coauthVersionMax="36" xr10:uidLastSave="{00000000-0000-0000-0000-000000000000}"/>
  <bookViews>
    <workbookView xWindow="0" yWindow="0" windowWidth="21600" windowHeight="9480" firstSheet="9" activeTab="11" xr2:uid="{EF2EDDAC-CB3E-40B2-8F18-81B5195C1CEC}"/>
  </bookViews>
  <sheets>
    <sheet name="全校各班第16週" sheetId="10" r:id="rId1"/>
    <sheet name="教職員第16週" sheetId="11" r:id="rId2"/>
    <sheet name="全校各班第17週" sheetId="12" r:id="rId3"/>
    <sheet name="教職員第17週" sheetId="13" r:id="rId4"/>
    <sheet name="全校各班第18週" sheetId="14" r:id="rId5"/>
    <sheet name="教職員第18週" sheetId="15" r:id="rId6"/>
    <sheet name="全校各班第19週" sheetId="16" r:id="rId7"/>
    <sheet name="教職員第19週" sheetId="17" r:id="rId8"/>
    <sheet name="全校各班第20週" sheetId="19" r:id="rId9"/>
    <sheet name="教職員第20週" sheetId="20" r:id="rId10"/>
    <sheet name="廠商選餐表1111010" sheetId="1" r:id="rId11"/>
    <sheet name="全校各班第21週" sheetId="21" r:id="rId12"/>
    <sheet name="教職員第21週" sheetId="22" r:id="rId13"/>
    <sheet name="廠商選餐表1120213預估" sheetId="18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22" l="1"/>
  <c r="Q27" i="22"/>
  <c r="O27" i="22"/>
  <c r="L27" i="22"/>
  <c r="K27" i="22"/>
  <c r="I27" i="22"/>
  <c r="F27" i="22"/>
  <c r="E27" i="22"/>
  <c r="C27" i="22"/>
  <c r="A27" i="22"/>
  <c r="C66" i="21"/>
  <c r="F65" i="21"/>
  <c r="E65" i="21"/>
  <c r="C65" i="21"/>
  <c r="B65" i="21"/>
  <c r="S64" i="21"/>
  <c r="O64" i="21"/>
  <c r="D64" i="21"/>
  <c r="W63" i="21"/>
  <c r="S63" i="21"/>
  <c r="R63" i="21"/>
  <c r="Q63" i="21"/>
  <c r="P63" i="21"/>
  <c r="O63" i="21"/>
  <c r="N63" i="21"/>
  <c r="D63" i="21"/>
  <c r="V62" i="21"/>
  <c r="S62" i="21"/>
  <c r="R62" i="21"/>
  <c r="Q62" i="21"/>
  <c r="P62" i="21"/>
  <c r="O62" i="21"/>
  <c r="N62" i="21"/>
  <c r="D62" i="21"/>
  <c r="U61" i="21"/>
  <c r="S61" i="21"/>
  <c r="R61" i="21"/>
  <c r="Q61" i="21"/>
  <c r="P61" i="21"/>
  <c r="O61" i="21"/>
  <c r="N61" i="21"/>
  <c r="D61" i="21"/>
  <c r="S60" i="21"/>
  <c r="R60" i="21"/>
  <c r="Q60" i="21"/>
  <c r="P60" i="21"/>
  <c r="O60" i="21"/>
  <c r="N60" i="21"/>
  <c r="D60" i="21"/>
  <c r="D59" i="21"/>
  <c r="D58" i="21"/>
  <c r="D57" i="21"/>
  <c r="T56" i="21"/>
  <c r="S56" i="21"/>
  <c r="R56" i="21"/>
  <c r="Q56" i="21"/>
  <c r="P56" i="21"/>
  <c r="O56" i="21"/>
  <c r="N56" i="21"/>
  <c r="D56" i="21"/>
  <c r="N55" i="21"/>
  <c r="D55" i="21"/>
  <c r="N54" i="21"/>
  <c r="W62" i="21" s="1"/>
  <c r="D54" i="21"/>
  <c r="N53" i="21"/>
  <c r="W61" i="21" s="1"/>
  <c r="D53" i="21"/>
  <c r="N52" i="21"/>
  <c r="W60" i="21" s="1"/>
  <c r="W64" i="21" s="1"/>
  <c r="D52" i="21"/>
  <c r="D51" i="21"/>
  <c r="D50" i="21"/>
  <c r="D49" i="21"/>
  <c r="D65" i="21" s="1"/>
  <c r="D48" i="21"/>
  <c r="D47" i="21"/>
  <c r="D46" i="21"/>
  <c r="F42" i="21"/>
  <c r="E42" i="21"/>
  <c r="C42" i="21"/>
  <c r="B42" i="21"/>
  <c r="T41" i="21"/>
  <c r="S41" i="21"/>
  <c r="R41" i="21"/>
  <c r="Q41" i="21"/>
  <c r="N41" i="21" s="1"/>
  <c r="P41" i="21"/>
  <c r="O41" i="21"/>
  <c r="D41" i="21"/>
  <c r="N40" i="21"/>
  <c r="V63" i="21" s="1"/>
  <c r="D40" i="21"/>
  <c r="N39" i="21"/>
  <c r="D39" i="21"/>
  <c r="N38" i="21"/>
  <c r="V61" i="21" s="1"/>
  <c r="D38" i="21"/>
  <c r="N37" i="21"/>
  <c r="V60" i="21" s="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42" i="21" s="1"/>
  <c r="F20" i="21"/>
  <c r="F66" i="21" s="1"/>
  <c r="E20" i="21"/>
  <c r="E66" i="21" s="1"/>
  <c r="C20" i="21"/>
  <c r="B20" i="21"/>
  <c r="B66" i="21" s="1"/>
  <c r="T19" i="21"/>
  <c r="S19" i="21"/>
  <c r="R64" i="21" s="1"/>
  <c r="R19" i="21"/>
  <c r="Q64" i="21" s="1"/>
  <c r="Q19" i="21"/>
  <c r="P64" i="21" s="1"/>
  <c r="P19" i="21"/>
  <c r="O19" i="21"/>
  <c r="N64" i="21" s="1"/>
  <c r="D19" i="21"/>
  <c r="N18" i="21"/>
  <c r="U63" i="21" s="1"/>
  <c r="X63" i="21" s="1"/>
  <c r="D18" i="21"/>
  <c r="N17" i="21"/>
  <c r="U62" i="21" s="1"/>
  <c r="X62" i="21" s="1"/>
  <c r="D17" i="21"/>
  <c r="N16" i="21"/>
  <c r="D16" i="21"/>
  <c r="N15" i="21"/>
  <c r="U60" i="21" s="1"/>
  <c r="X60" i="21" s="1"/>
  <c r="D15" i="21"/>
  <c r="D14" i="21"/>
  <c r="D13" i="21"/>
  <c r="D12" i="21"/>
  <c r="D11" i="21"/>
  <c r="D10" i="21"/>
  <c r="D9" i="21"/>
  <c r="D8" i="21"/>
  <c r="D7" i="21"/>
  <c r="D6" i="21"/>
  <c r="D5" i="21"/>
  <c r="D20" i="21" s="1"/>
  <c r="D66" i="21" s="1"/>
  <c r="D4" i="21"/>
  <c r="V64" i="21" l="1"/>
  <c r="X61" i="21"/>
  <c r="N19" i="21"/>
  <c r="U64" i="21" s="1"/>
  <c r="R27" i="20"/>
  <c r="Q27" i="20"/>
  <c r="O27" i="20"/>
  <c r="L27" i="20"/>
  <c r="K27" i="20"/>
  <c r="I27" i="20"/>
  <c r="F27" i="20"/>
  <c r="E27" i="20"/>
  <c r="C27" i="20"/>
  <c r="A27" i="20"/>
  <c r="F65" i="19"/>
  <c r="E65" i="19"/>
  <c r="C65" i="19"/>
  <c r="B65" i="19"/>
  <c r="D64" i="19"/>
  <c r="S63" i="19"/>
  <c r="R63" i="19"/>
  <c r="Q63" i="19"/>
  <c r="P63" i="19"/>
  <c r="O63" i="19"/>
  <c r="N63" i="19"/>
  <c r="D63" i="19"/>
  <c r="S62" i="19"/>
  <c r="R62" i="19"/>
  <c r="Q62" i="19"/>
  <c r="P62" i="19"/>
  <c r="O62" i="19"/>
  <c r="N62" i="19"/>
  <c r="D62" i="19"/>
  <c r="S61" i="19"/>
  <c r="R61" i="19"/>
  <c r="Q61" i="19"/>
  <c r="P61" i="19"/>
  <c r="O61" i="19"/>
  <c r="N61" i="19"/>
  <c r="D61" i="19"/>
  <c r="S60" i="19"/>
  <c r="R60" i="19"/>
  <c r="Q60" i="19"/>
  <c r="P60" i="19"/>
  <c r="O60" i="19"/>
  <c r="N60" i="19"/>
  <c r="D60" i="19"/>
  <c r="D59" i="19"/>
  <c r="D58" i="19"/>
  <c r="D57" i="19"/>
  <c r="T56" i="19"/>
  <c r="S56" i="19"/>
  <c r="R56" i="19"/>
  <c r="Q56" i="19"/>
  <c r="P56" i="19"/>
  <c r="O56" i="19"/>
  <c r="N56" i="19" s="1"/>
  <c r="D56" i="19"/>
  <c r="N55" i="19"/>
  <c r="W63" i="19" s="1"/>
  <c r="D55" i="19"/>
  <c r="N54" i="19"/>
  <c r="W62" i="19" s="1"/>
  <c r="D54" i="19"/>
  <c r="N53" i="19"/>
  <c r="W61" i="19" s="1"/>
  <c r="D53" i="19"/>
  <c r="N52" i="19"/>
  <c r="W60" i="19" s="1"/>
  <c r="D52" i="19"/>
  <c r="D51" i="19"/>
  <c r="D50" i="19"/>
  <c r="D49" i="19"/>
  <c r="D48" i="19"/>
  <c r="D47" i="19"/>
  <c r="D46" i="19"/>
  <c r="D65" i="19" s="1"/>
  <c r="F42" i="19"/>
  <c r="E42" i="19"/>
  <c r="C42" i="19"/>
  <c r="B42" i="19"/>
  <c r="T41" i="19"/>
  <c r="S41" i="19"/>
  <c r="R41" i="19"/>
  <c r="Q41" i="19"/>
  <c r="P41" i="19"/>
  <c r="O41" i="19"/>
  <c r="N41" i="19"/>
  <c r="D41" i="19"/>
  <c r="N40" i="19"/>
  <c r="V63" i="19" s="1"/>
  <c r="D40" i="19"/>
  <c r="N39" i="19"/>
  <c r="V62" i="19" s="1"/>
  <c r="D39" i="19"/>
  <c r="N38" i="19"/>
  <c r="V61" i="19" s="1"/>
  <c r="D38" i="19"/>
  <c r="N37" i="19"/>
  <c r="V60" i="19" s="1"/>
  <c r="V64" i="19" s="1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42" i="19" s="1"/>
  <c r="F20" i="19"/>
  <c r="F66" i="19" s="1"/>
  <c r="E20" i="19"/>
  <c r="E66" i="19" s="1"/>
  <c r="C20" i="19"/>
  <c r="C66" i="19" s="1"/>
  <c r="B20" i="19"/>
  <c r="B66" i="19" s="1"/>
  <c r="T19" i="19"/>
  <c r="S64" i="19" s="1"/>
  <c r="S19" i="19"/>
  <c r="R64" i="19" s="1"/>
  <c r="R19" i="19"/>
  <c r="Q64" i="19" s="1"/>
  <c r="Q19" i="19"/>
  <c r="P64" i="19" s="1"/>
  <c r="P19" i="19"/>
  <c r="O64" i="19" s="1"/>
  <c r="O19" i="19"/>
  <c r="N64" i="19" s="1"/>
  <c r="D19" i="19"/>
  <c r="N18" i="19"/>
  <c r="U63" i="19" s="1"/>
  <c r="X63" i="19" s="1"/>
  <c r="D18" i="19"/>
  <c r="N17" i="19"/>
  <c r="U62" i="19" s="1"/>
  <c r="X62" i="19" s="1"/>
  <c r="D17" i="19"/>
  <c r="N16" i="19"/>
  <c r="U61" i="19" s="1"/>
  <c r="X61" i="19" s="1"/>
  <c r="D16" i="19"/>
  <c r="N15" i="19"/>
  <c r="U60" i="19" s="1"/>
  <c r="X60" i="19" s="1"/>
  <c r="D15" i="19"/>
  <c r="D14" i="19"/>
  <c r="D13" i="19"/>
  <c r="D12" i="19"/>
  <c r="D11" i="19"/>
  <c r="D10" i="19"/>
  <c r="D9" i="19"/>
  <c r="D8" i="19"/>
  <c r="D7" i="19"/>
  <c r="D6" i="19"/>
  <c r="D5" i="19"/>
  <c r="D4" i="19"/>
  <c r="D20" i="19" s="1"/>
  <c r="D66" i="19" s="1"/>
  <c r="X64" i="21" l="1"/>
  <c r="Y64" i="21"/>
  <c r="W64" i="19"/>
  <c r="N19" i="19"/>
  <c r="U64" i="19" s="1"/>
  <c r="K27" i="17"/>
  <c r="Y64" i="19" l="1"/>
  <c r="X64" i="19"/>
  <c r="H22" i="18"/>
  <c r="H18" i="18" l="1"/>
  <c r="H17" i="18" s="1"/>
  <c r="H12" i="18"/>
  <c r="H10" i="18" l="1"/>
  <c r="K22" i="18" s="1"/>
  <c r="K20" i="18"/>
  <c r="H11" i="18"/>
  <c r="K21" i="18" s="1"/>
  <c r="C23" i="18"/>
  <c r="I22" i="18"/>
  <c r="H19" i="18"/>
  <c r="I17" i="18"/>
  <c r="L21" i="18" l="1"/>
  <c r="I12" i="18"/>
  <c r="L20" i="18" l="1"/>
  <c r="I11" i="18"/>
  <c r="I10" i="18"/>
  <c r="L22" i="18"/>
  <c r="R27" i="17" l="1"/>
  <c r="Q27" i="17"/>
  <c r="O27" i="17"/>
  <c r="L27" i="17"/>
  <c r="I27" i="17"/>
  <c r="F27" i="17"/>
  <c r="E27" i="17"/>
  <c r="C27" i="17"/>
  <c r="F66" i="16"/>
  <c r="E66" i="16"/>
  <c r="F65" i="16"/>
  <c r="E65" i="16"/>
  <c r="C65" i="16"/>
  <c r="B65" i="16"/>
  <c r="Q64" i="16"/>
  <c r="D64" i="16"/>
  <c r="U63" i="16"/>
  <c r="S63" i="16"/>
  <c r="R63" i="16"/>
  <c r="Q63" i="16"/>
  <c r="P63" i="16"/>
  <c r="O63" i="16"/>
  <c r="N63" i="16"/>
  <c r="D63" i="16"/>
  <c r="S62" i="16"/>
  <c r="R62" i="16"/>
  <c r="Q62" i="16"/>
  <c r="P62" i="16"/>
  <c r="O62" i="16"/>
  <c r="N62" i="16"/>
  <c r="D62" i="16"/>
  <c r="S61" i="16"/>
  <c r="R61" i="16"/>
  <c r="Q61" i="16"/>
  <c r="P61" i="16"/>
  <c r="O61" i="16"/>
  <c r="N61" i="16"/>
  <c r="D61" i="16"/>
  <c r="W60" i="16"/>
  <c r="V60" i="16"/>
  <c r="V64" i="16" s="1"/>
  <c r="S60" i="16"/>
  <c r="R60" i="16"/>
  <c r="Q60" i="16"/>
  <c r="P60" i="16"/>
  <c r="O60" i="16"/>
  <c r="N60" i="16"/>
  <c r="D60" i="16"/>
  <c r="D59" i="16"/>
  <c r="D58" i="16"/>
  <c r="D57" i="16"/>
  <c r="T56" i="16"/>
  <c r="S56" i="16"/>
  <c r="R56" i="16"/>
  <c r="Q56" i="16"/>
  <c r="P56" i="16"/>
  <c r="N56" i="16" s="1"/>
  <c r="O56" i="16"/>
  <c r="D56" i="16"/>
  <c r="N55" i="16"/>
  <c r="W63" i="16" s="1"/>
  <c r="D55" i="16"/>
  <c r="N54" i="16"/>
  <c r="W62" i="16" s="1"/>
  <c r="D54" i="16"/>
  <c r="N53" i="16"/>
  <c r="W61" i="16" s="1"/>
  <c r="D53" i="16"/>
  <c r="N52" i="16"/>
  <c r="D52" i="16"/>
  <c r="D51" i="16"/>
  <c r="D50" i="16"/>
  <c r="D49" i="16"/>
  <c r="D48" i="16"/>
  <c r="D47" i="16"/>
  <c r="D46" i="16"/>
  <c r="F42" i="16"/>
  <c r="E42" i="16"/>
  <c r="C42" i="16"/>
  <c r="B42" i="16"/>
  <c r="T41" i="16"/>
  <c r="S41" i="16"/>
  <c r="R64" i="16" s="1"/>
  <c r="R41" i="16"/>
  <c r="Q41" i="16"/>
  <c r="P41" i="16"/>
  <c r="O41" i="16"/>
  <c r="N41" i="16" s="1"/>
  <c r="D41" i="16"/>
  <c r="N40" i="16"/>
  <c r="V63" i="16" s="1"/>
  <c r="D40" i="16"/>
  <c r="N39" i="16"/>
  <c r="V62" i="16" s="1"/>
  <c r="D39" i="16"/>
  <c r="N38" i="16"/>
  <c r="V61" i="16" s="1"/>
  <c r="D38" i="16"/>
  <c r="N37" i="16"/>
  <c r="D37" i="16"/>
  <c r="D36" i="16"/>
  <c r="D35" i="16"/>
  <c r="D34" i="16"/>
  <c r="D33" i="16"/>
  <c r="D32" i="16"/>
  <c r="D31" i="16"/>
  <c r="D30" i="16"/>
  <c r="D29" i="16"/>
  <c r="D28" i="16"/>
  <c r="D27" i="16"/>
  <c r="D42" i="16" s="1"/>
  <c r="D26" i="16"/>
  <c r="D25" i="16"/>
  <c r="D24" i="16"/>
  <c r="F20" i="16"/>
  <c r="E20" i="16"/>
  <c r="C20" i="16"/>
  <c r="C66" i="16" s="1"/>
  <c r="B20" i="16"/>
  <c r="T19" i="16"/>
  <c r="S64" i="16" s="1"/>
  <c r="S19" i="16"/>
  <c r="R19" i="16"/>
  <c r="Q19" i="16"/>
  <c r="P64" i="16" s="1"/>
  <c r="P19" i="16"/>
  <c r="O64" i="16" s="1"/>
  <c r="O19" i="16"/>
  <c r="D19" i="16"/>
  <c r="N18" i="16"/>
  <c r="D18" i="16"/>
  <c r="N17" i="16"/>
  <c r="U62" i="16" s="1"/>
  <c r="D17" i="16"/>
  <c r="N16" i="16"/>
  <c r="U61" i="16" s="1"/>
  <c r="X61" i="16" s="1"/>
  <c r="D16" i="16"/>
  <c r="N15" i="16"/>
  <c r="U60" i="16" s="1"/>
  <c r="X60" i="16" s="1"/>
  <c r="D15" i="16"/>
  <c r="D14" i="16"/>
  <c r="D13" i="16"/>
  <c r="D12" i="16"/>
  <c r="D11" i="16"/>
  <c r="D10" i="16"/>
  <c r="D9" i="16"/>
  <c r="D8" i="16"/>
  <c r="D7" i="16"/>
  <c r="D6" i="16"/>
  <c r="D5" i="16"/>
  <c r="D4" i="16"/>
  <c r="D20" i="16" s="1"/>
  <c r="B66" i="16" l="1"/>
  <c r="D65" i="16"/>
  <c r="A27" i="17"/>
  <c r="W64" i="16"/>
  <c r="D66" i="16"/>
  <c r="X62" i="16"/>
  <c r="X63" i="16"/>
  <c r="N64" i="16"/>
  <c r="N19" i="16"/>
  <c r="U64" i="16" s="1"/>
  <c r="E27" i="15"/>
  <c r="Y64" i="16" l="1"/>
  <c r="X64" i="16"/>
  <c r="R27" i="15"/>
  <c r="Q27" i="15"/>
  <c r="O27" i="15"/>
  <c r="L27" i="15"/>
  <c r="K27" i="15"/>
  <c r="I27" i="15"/>
  <c r="F27" i="15"/>
  <c r="C27" i="15"/>
  <c r="A27" i="15"/>
  <c r="F65" i="14"/>
  <c r="E65" i="14"/>
  <c r="C65" i="14"/>
  <c r="B65" i="14"/>
  <c r="R64" i="14"/>
  <c r="N64" i="14"/>
  <c r="D64" i="14"/>
  <c r="S63" i="14"/>
  <c r="R63" i="14"/>
  <c r="Q63" i="14"/>
  <c r="P63" i="14"/>
  <c r="O63" i="14"/>
  <c r="N63" i="14"/>
  <c r="D63" i="14"/>
  <c r="S62" i="14"/>
  <c r="R62" i="14"/>
  <c r="Q62" i="14"/>
  <c r="P62" i="14"/>
  <c r="O62" i="14"/>
  <c r="N62" i="14"/>
  <c r="D62" i="14"/>
  <c r="S61" i="14"/>
  <c r="R61" i="14"/>
  <c r="Q61" i="14"/>
  <c r="P61" i="14"/>
  <c r="O61" i="14"/>
  <c r="N61" i="14"/>
  <c r="D61" i="14"/>
  <c r="W60" i="14"/>
  <c r="S60" i="14"/>
  <c r="R60" i="14"/>
  <c r="Q60" i="14"/>
  <c r="P60" i="14"/>
  <c r="O60" i="14"/>
  <c r="N60" i="14"/>
  <c r="D60" i="14"/>
  <c r="D59" i="14"/>
  <c r="D58" i="14"/>
  <c r="D57" i="14"/>
  <c r="T56" i="14"/>
  <c r="S56" i="14"/>
  <c r="R56" i="14"/>
  <c r="Q56" i="14"/>
  <c r="P56" i="14"/>
  <c r="O56" i="14"/>
  <c r="N56" i="14" s="1"/>
  <c r="D56" i="14"/>
  <c r="N55" i="14"/>
  <c r="W63" i="14" s="1"/>
  <c r="D55" i="14"/>
  <c r="N54" i="14"/>
  <c r="W62" i="14" s="1"/>
  <c r="D54" i="14"/>
  <c r="N53" i="14"/>
  <c r="W61" i="14" s="1"/>
  <c r="D53" i="14"/>
  <c r="N52" i="14"/>
  <c r="D52" i="14"/>
  <c r="D51" i="14"/>
  <c r="D50" i="14"/>
  <c r="D49" i="14"/>
  <c r="D48" i="14"/>
  <c r="D47" i="14"/>
  <c r="D46" i="14"/>
  <c r="D65" i="14" s="1"/>
  <c r="F42" i="14"/>
  <c r="E42" i="14"/>
  <c r="C42" i="14"/>
  <c r="B42" i="14"/>
  <c r="T41" i="14"/>
  <c r="S41" i="14"/>
  <c r="R41" i="14"/>
  <c r="Q41" i="14"/>
  <c r="P41" i="14"/>
  <c r="N41" i="14" s="1"/>
  <c r="O41" i="14"/>
  <c r="D41" i="14"/>
  <c r="N40" i="14"/>
  <c r="V63" i="14" s="1"/>
  <c r="D40" i="14"/>
  <c r="N39" i="14"/>
  <c r="V62" i="14" s="1"/>
  <c r="D39" i="14"/>
  <c r="N38" i="14"/>
  <c r="V61" i="14" s="1"/>
  <c r="D38" i="14"/>
  <c r="N37" i="14"/>
  <c r="V60" i="14" s="1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42" i="14" s="1"/>
  <c r="F20" i="14"/>
  <c r="F66" i="14" s="1"/>
  <c r="E20" i="14"/>
  <c r="E66" i="14" s="1"/>
  <c r="C20" i="14"/>
  <c r="C66" i="14" s="1"/>
  <c r="B20" i="14"/>
  <c r="B66" i="14" s="1"/>
  <c r="T19" i="14"/>
  <c r="S64" i="14" s="1"/>
  <c r="S19" i="14"/>
  <c r="R19" i="14"/>
  <c r="Q64" i="14" s="1"/>
  <c r="Q19" i="14"/>
  <c r="P64" i="14" s="1"/>
  <c r="P19" i="14"/>
  <c r="O64" i="14" s="1"/>
  <c r="O19" i="14"/>
  <c r="N19" i="14"/>
  <c r="U64" i="14" s="1"/>
  <c r="D19" i="14"/>
  <c r="N18" i="14"/>
  <c r="U63" i="14" s="1"/>
  <c r="D18" i="14"/>
  <c r="N17" i="14"/>
  <c r="U62" i="14" s="1"/>
  <c r="X62" i="14" s="1"/>
  <c r="D17" i="14"/>
  <c r="N16" i="14"/>
  <c r="U61" i="14" s="1"/>
  <c r="D16" i="14"/>
  <c r="N15" i="14"/>
  <c r="U60" i="14" s="1"/>
  <c r="X60" i="14" s="1"/>
  <c r="D15" i="14"/>
  <c r="D14" i="14"/>
  <c r="D13" i="14"/>
  <c r="D12" i="14"/>
  <c r="D11" i="14"/>
  <c r="D10" i="14"/>
  <c r="D9" i="14"/>
  <c r="D8" i="14"/>
  <c r="D7" i="14"/>
  <c r="D6" i="14"/>
  <c r="D5" i="14"/>
  <c r="D4" i="14"/>
  <c r="D20" i="14" s="1"/>
  <c r="D66" i="14" l="1"/>
  <c r="V64" i="14"/>
  <c r="Y64" i="14" s="1"/>
  <c r="X61" i="14"/>
  <c r="X63" i="14"/>
  <c r="W64" i="14"/>
  <c r="X64" i="14" s="1"/>
  <c r="K27" i="13"/>
  <c r="R27" i="13" l="1"/>
  <c r="Q27" i="13"/>
  <c r="O27" i="13"/>
  <c r="A27" i="13" s="1"/>
  <c r="L27" i="13"/>
  <c r="I27" i="13"/>
  <c r="F27" i="13"/>
  <c r="E27" i="13"/>
  <c r="C27" i="13"/>
  <c r="C66" i="12"/>
  <c r="F65" i="12"/>
  <c r="E65" i="12"/>
  <c r="C65" i="12"/>
  <c r="B65" i="12"/>
  <c r="S64" i="12"/>
  <c r="O64" i="12"/>
  <c r="D64" i="12"/>
  <c r="W63" i="12"/>
  <c r="S63" i="12"/>
  <c r="R63" i="12"/>
  <c r="Q63" i="12"/>
  <c r="P63" i="12"/>
  <c r="O63" i="12"/>
  <c r="N63" i="12"/>
  <c r="D63" i="12"/>
  <c r="V62" i="12"/>
  <c r="S62" i="12"/>
  <c r="R62" i="12"/>
  <c r="Q62" i="12"/>
  <c r="P62" i="12"/>
  <c r="O62" i="12"/>
  <c r="N62" i="12"/>
  <c r="D62" i="12"/>
  <c r="U61" i="12"/>
  <c r="S61" i="12"/>
  <c r="R61" i="12"/>
  <c r="Q61" i="12"/>
  <c r="P61" i="12"/>
  <c r="O61" i="12"/>
  <c r="N61" i="12"/>
  <c r="D61" i="12"/>
  <c r="S60" i="12"/>
  <c r="R60" i="12"/>
  <c r="Q60" i="12"/>
  <c r="P60" i="12"/>
  <c r="O60" i="12"/>
  <c r="N60" i="12"/>
  <c r="D60" i="12"/>
  <c r="D59" i="12"/>
  <c r="D58" i="12"/>
  <c r="D57" i="12"/>
  <c r="T56" i="12"/>
  <c r="S56" i="12"/>
  <c r="R56" i="12"/>
  <c r="Q56" i="12"/>
  <c r="P56" i="12"/>
  <c r="O56" i="12"/>
  <c r="N56" i="12"/>
  <c r="D56" i="12"/>
  <c r="N55" i="12"/>
  <c r="D55" i="12"/>
  <c r="N54" i="12"/>
  <c r="W62" i="12" s="1"/>
  <c r="D54" i="12"/>
  <c r="N53" i="12"/>
  <c r="W61" i="12" s="1"/>
  <c r="D53" i="12"/>
  <c r="N52" i="12"/>
  <c r="W60" i="12" s="1"/>
  <c r="D52" i="12"/>
  <c r="D51" i="12"/>
  <c r="D50" i="12"/>
  <c r="D49" i="12"/>
  <c r="D65" i="12" s="1"/>
  <c r="D48" i="12"/>
  <c r="D47" i="12"/>
  <c r="D46" i="12"/>
  <c r="F42" i="12"/>
  <c r="E42" i="12"/>
  <c r="C42" i="12"/>
  <c r="B42" i="12"/>
  <c r="T41" i="12"/>
  <c r="S41" i="12"/>
  <c r="R41" i="12"/>
  <c r="Q41" i="12"/>
  <c r="P41" i="12"/>
  <c r="O41" i="12"/>
  <c r="N41" i="12" s="1"/>
  <c r="D41" i="12"/>
  <c r="N40" i="12"/>
  <c r="V63" i="12" s="1"/>
  <c r="D40" i="12"/>
  <c r="N39" i="12"/>
  <c r="D39" i="12"/>
  <c r="N38" i="12"/>
  <c r="V61" i="12" s="1"/>
  <c r="D38" i="12"/>
  <c r="N37" i="12"/>
  <c r="V60" i="12" s="1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42" i="12" s="1"/>
  <c r="F20" i="12"/>
  <c r="F66" i="12" s="1"/>
  <c r="E20" i="12"/>
  <c r="E66" i="12" s="1"/>
  <c r="C20" i="12"/>
  <c r="B20" i="12"/>
  <c r="B66" i="12" s="1"/>
  <c r="T19" i="12"/>
  <c r="S19" i="12"/>
  <c r="R64" i="12" s="1"/>
  <c r="R19" i="12"/>
  <c r="Q64" i="12" s="1"/>
  <c r="Q19" i="12"/>
  <c r="P64" i="12" s="1"/>
  <c r="P19" i="12"/>
  <c r="O19" i="12"/>
  <c r="N64" i="12" s="1"/>
  <c r="D19" i="12"/>
  <c r="N18" i="12"/>
  <c r="U63" i="12" s="1"/>
  <c r="X63" i="12" s="1"/>
  <c r="D18" i="12"/>
  <c r="N17" i="12"/>
  <c r="U62" i="12" s="1"/>
  <c r="X62" i="12" s="1"/>
  <c r="D17" i="12"/>
  <c r="N16" i="12"/>
  <c r="D16" i="12"/>
  <c r="N15" i="12"/>
  <c r="U60" i="12" s="1"/>
  <c r="X60" i="12" s="1"/>
  <c r="D15" i="12"/>
  <c r="D14" i="12"/>
  <c r="D13" i="12"/>
  <c r="D12" i="12"/>
  <c r="D11" i="12"/>
  <c r="D10" i="12"/>
  <c r="D9" i="12"/>
  <c r="D8" i="12"/>
  <c r="D7" i="12"/>
  <c r="D6" i="12"/>
  <c r="D5" i="12"/>
  <c r="D20" i="12" s="1"/>
  <c r="D4" i="12"/>
  <c r="V64" i="12" l="1"/>
  <c r="D66" i="12"/>
  <c r="W64" i="12"/>
  <c r="X61" i="12"/>
  <c r="N19" i="12"/>
  <c r="U64" i="12" s="1"/>
  <c r="X60" i="10"/>
  <c r="V60" i="10"/>
  <c r="U60" i="10"/>
  <c r="X64" i="12" l="1"/>
  <c r="Y64" i="12"/>
  <c r="T19" i="10"/>
  <c r="R61" i="10" l="1"/>
  <c r="R62" i="10"/>
  <c r="R63" i="10"/>
  <c r="R60" i="10"/>
  <c r="S41" i="10"/>
  <c r="S19" i="10"/>
  <c r="S56" i="10"/>
  <c r="T56" i="10"/>
  <c r="R64" i="10" l="1"/>
  <c r="R27" i="11"/>
  <c r="Q27" i="11"/>
  <c r="O27" i="11"/>
  <c r="L27" i="11"/>
  <c r="K27" i="11"/>
  <c r="I27" i="11"/>
  <c r="F27" i="11"/>
  <c r="E27" i="11"/>
  <c r="C27" i="11"/>
  <c r="F65" i="10"/>
  <c r="E65" i="10"/>
  <c r="C65" i="10"/>
  <c r="B65" i="10"/>
  <c r="D64" i="10"/>
  <c r="S63" i="10"/>
  <c r="Q63" i="10"/>
  <c r="P63" i="10"/>
  <c r="O63" i="10"/>
  <c r="N63" i="10"/>
  <c r="D63" i="10"/>
  <c r="S62" i="10"/>
  <c r="Q62" i="10"/>
  <c r="P62" i="10"/>
  <c r="O62" i="10"/>
  <c r="N62" i="10"/>
  <c r="D62" i="10"/>
  <c r="S61" i="10"/>
  <c r="Q61" i="10"/>
  <c r="P61" i="10"/>
  <c r="O61" i="10"/>
  <c r="N61" i="10"/>
  <c r="D61" i="10"/>
  <c r="S60" i="10"/>
  <c r="Q60" i="10"/>
  <c r="P60" i="10"/>
  <c r="O60" i="10"/>
  <c r="N60" i="10"/>
  <c r="D60" i="10"/>
  <c r="D59" i="10"/>
  <c r="D58" i="10"/>
  <c r="D57" i="10"/>
  <c r="R56" i="10"/>
  <c r="Q56" i="10"/>
  <c r="P56" i="10"/>
  <c r="O56" i="10"/>
  <c r="D56" i="10"/>
  <c r="N55" i="10"/>
  <c r="W63" i="10" s="1"/>
  <c r="D55" i="10"/>
  <c r="N54" i="10"/>
  <c r="W62" i="10" s="1"/>
  <c r="D54" i="10"/>
  <c r="N53" i="10"/>
  <c r="W61" i="10" s="1"/>
  <c r="D53" i="10"/>
  <c r="N52" i="10"/>
  <c r="W60" i="10" s="1"/>
  <c r="D52" i="10"/>
  <c r="D51" i="10"/>
  <c r="D50" i="10"/>
  <c r="D49" i="10"/>
  <c r="D48" i="10"/>
  <c r="D47" i="10"/>
  <c r="D46" i="10"/>
  <c r="F42" i="10"/>
  <c r="E42" i="10"/>
  <c r="C42" i="10"/>
  <c r="B42" i="10"/>
  <c r="T41" i="10"/>
  <c r="R41" i="10"/>
  <c r="Q41" i="10"/>
  <c r="P41" i="10"/>
  <c r="O41" i="10"/>
  <c r="D41" i="10"/>
  <c r="N40" i="10"/>
  <c r="V63" i="10" s="1"/>
  <c r="D40" i="10"/>
  <c r="N39" i="10"/>
  <c r="V62" i="10" s="1"/>
  <c r="D39" i="10"/>
  <c r="N38" i="10"/>
  <c r="V61" i="10" s="1"/>
  <c r="D38" i="10"/>
  <c r="N37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F20" i="10"/>
  <c r="E20" i="10"/>
  <c r="C20" i="10"/>
  <c r="B20" i="10"/>
  <c r="R19" i="10"/>
  <c r="Q19" i="10"/>
  <c r="P19" i="10"/>
  <c r="O19" i="10"/>
  <c r="D19" i="10"/>
  <c r="N18" i="10"/>
  <c r="U63" i="10" s="1"/>
  <c r="D18" i="10"/>
  <c r="N17" i="10"/>
  <c r="U62" i="10" s="1"/>
  <c r="D17" i="10"/>
  <c r="N16" i="10"/>
  <c r="U61" i="10" s="1"/>
  <c r="D16" i="10"/>
  <c r="N15" i="10"/>
  <c r="D15" i="10"/>
  <c r="D14" i="10"/>
  <c r="D13" i="10"/>
  <c r="D12" i="10"/>
  <c r="D11" i="10"/>
  <c r="D10" i="10"/>
  <c r="D9" i="10"/>
  <c r="D8" i="10"/>
  <c r="D7" i="10"/>
  <c r="D6" i="10"/>
  <c r="D5" i="10"/>
  <c r="D4" i="10"/>
  <c r="X63" i="10" l="1"/>
  <c r="A27" i="11"/>
  <c r="B66" i="10"/>
  <c r="O64" i="10"/>
  <c r="P64" i="10"/>
  <c r="Q64" i="10"/>
  <c r="S64" i="10"/>
  <c r="F66" i="10"/>
  <c r="N41" i="10"/>
  <c r="X61" i="10"/>
  <c r="C66" i="10"/>
  <c r="D42" i="10"/>
  <c r="X62" i="10"/>
  <c r="N19" i="10"/>
  <c r="U64" i="10" s="1"/>
  <c r="N56" i="10"/>
  <c r="D20" i="10"/>
  <c r="E66" i="10"/>
  <c r="D65" i="10"/>
  <c r="V64" i="10"/>
  <c r="W64" i="10"/>
  <c r="N64" i="10"/>
  <c r="D66" i="10" l="1"/>
  <c r="Y64" i="10"/>
  <c r="X64" i="10"/>
  <c r="C25" i="1"/>
  <c r="J23" i="1"/>
  <c r="I23" i="1"/>
  <c r="I24" i="1" s="1"/>
  <c r="J24" i="1" s="1"/>
  <c r="I19" i="1"/>
  <c r="I14" i="1"/>
  <c r="L23" i="1" s="1"/>
  <c r="M23" i="1" s="1"/>
  <c r="J13" i="1"/>
  <c r="I13" i="1"/>
  <c r="I12" i="1"/>
  <c r="J12" i="1" s="1"/>
  <c r="L24" i="1" l="1"/>
  <c r="M24" i="1" s="1"/>
  <c r="L21" i="1"/>
  <c r="M21" i="1" s="1"/>
  <c r="J14" i="1"/>
  <c r="L22" i="1"/>
  <c r="M22" i="1" s="1"/>
</calcChain>
</file>

<file path=xl/sharedStrings.xml><?xml version="1.0" encoding="utf-8"?>
<sst xmlns="http://schemas.openxmlformats.org/spreadsheetml/2006/main" count="6073" uniqueCount="626">
  <si>
    <t>桃園市立仁和國民中學111學年度第1學期午餐廠商供餐表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</si>
  <si>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</si>
  <si>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</si>
  <si>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</si>
  <si>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綜合川堂九年級</t>
    <phoneticPr fontId="3" type="noConversion"/>
  </si>
  <si>
    <t>學務處八年級</t>
    <phoneticPr fontId="3" type="noConversion"/>
  </si>
  <si>
    <t>河西走廊八九年級</t>
    <phoneticPr fontId="3" type="noConversion"/>
  </si>
  <si>
    <t>河西走廊七年級</t>
    <phoneticPr fontId="3" type="noConversion"/>
  </si>
  <si>
    <t>備註</t>
    <phoneticPr fontId="3" type="noConversion"/>
  </si>
  <si>
    <t>預備週</t>
    <phoneticPr fontId="3" type="noConversion"/>
  </si>
  <si>
    <t>裕民田</t>
  </si>
  <si>
    <t>新生訓練</t>
    <phoneticPr fontId="3" type="noConversion"/>
  </si>
  <si>
    <t xml:space="preserve">沅益 </t>
  </si>
  <si>
    <t>津味</t>
  </si>
  <si>
    <t>松晟</t>
  </si>
  <si>
    <t>一</t>
    <phoneticPr fontId="3" type="noConversion"/>
  </si>
  <si>
    <t>8/30-9/2</t>
  </si>
  <si>
    <t>8/30始業式正式上課</t>
  </si>
  <si>
    <t>二</t>
  </si>
  <si>
    <t>9/5-9/8</t>
    <phoneticPr fontId="3" type="noConversion"/>
  </si>
  <si>
    <t xml:space="preserve">沅益 </t>
    <phoneticPr fontId="3" type="noConversion"/>
  </si>
  <si>
    <t>裕民田</t>
    <phoneticPr fontId="3" type="noConversion"/>
  </si>
  <si>
    <t>9/9中秋節連假</t>
    <phoneticPr fontId="3" type="noConversion"/>
  </si>
  <si>
    <t>三</t>
  </si>
  <si>
    <t>9/12-9/16</t>
    <phoneticPr fontId="3" type="noConversion"/>
  </si>
  <si>
    <t>9/16班親會(晚上)</t>
    <phoneticPr fontId="3" type="noConversion"/>
  </si>
  <si>
    <t>四</t>
  </si>
  <si>
    <t>9/19-9/23</t>
    <phoneticPr fontId="3" type="noConversion"/>
  </si>
  <si>
    <t>五</t>
  </si>
  <si>
    <t>9/26-9/30</t>
    <phoneticPr fontId="3" type="noConversion"/>
  </si>
  <si>
    <t>自由選餐</t>
    <phoneticPr fontId="3" type="noConversion"/>
  </si>
  <si>
    <t>9/29蔬食水果日</t>
    <phoneticPr fontId="3" type="noConversion"/>
  </si>
  <si>
    <t>六</t>
  </si>
  <si>
    <t>10/3-10/7</t>
    <phoneticPr fontId="3" type="noConversion"/>
  </si>
  <si>
    <t>七</t>
  </si>
  <si>
    <t>10/11-10/14</t>
    <phoneticPr fontId="3" type="noConversion"/>
  </si>
  <si>
    <t>10/10國慶連假</t>
    <phoneticPr fontId="3" type="noConversion"/>
  </si>
  <si>
    <t>八</t>
  </si>
  <si>
    <t>10/17-10/21</t>
    <phoneticPr fontId="3" type="noConversion"/>
  </si>
  <si>
    <t>天數</t>
  </si>
  <si>
    <t>金額</t>
  </si>
  <si>
    <t>九</t>
  </si>
  <si>
    <t>10/24-10/28</t>
    <phoneticPr fontId="3" type="noConversion"/>
  </si>
  <si>
    <t>10/26,27,28九校外教學</t>
    <phoneticPr fontId="3" type="noConversion"/>
  </si>
  <si>
    <t>七年級第1期</t>
  </si>
  <si>
    <t>十</t>
  </si>
  <si>
    <t>10/31-11/4</t>
    <phoneticPr fontId="3" type="noConversion"/>
  </si>
  <si>
    <t>11/3蔬食水果日</t>
    <phoneticPr fontId="3" type="noConversion"/>
  </si>
  <si>
    <t>八年級/教職員第1期</t>
    <phoneticPr fontId="3" type="noConversion"/>
  </si>
  <si>
    <t>十一</t>
  </si>
  <si>
    <t>11/7-11/11</t>
    <phoneticPr fontId="3" type="noConversion"/>
  </si>
  <si>
    <t>11/9校慶運動會預演</t>
    <phoneticPr fontId="3" type="noConversion"/>
  </si>
  <si>
    <t>九年級第2期</t>
    <phoneticPr fontId="3" type="noConversion"/>
  </si>
  <si>
    <t>十二</t>
  </si>
  <si>
    <t>11/12-11/17</t>
    <phoneticPr fontId="3" type="noConversion"/>
  </si>
  <si>
    <t>11/12校慶運動會50周年</t>
    <phoneticPr fontId="3" type="noConversion"/>
  </si>
  <si>
    <t>十三</t>
  </si>
  <si>
    <t>11/21-11/25</t>
    <phoneticPr fontId="3" type="noConversion"/>
  </si>
  <si>
    <t>11/18校慶運動會補假</t>
    <phoneticPr fontId="3" type="noConversion"/>
  </si>
  <si>
    <t>十四</t>
  </si>
  <si>
    <t>11/28-12/2</t>
    <phoneticPr fontId="3" type="noConversion"/>
  </si>
  <si>
    <t>12/1蔬食水果日</t>
    <phoneticPr fontId="3" type="noConversion"/>
  </si>
  <si>
    <t>十五</t>
  </si>
  <si>
    <t>12/5-12/9</t>
    <phoneticPr fontId="3" type="noConversion"/>
  </si>
  <si>
    <t>十六</t>
  </si>
  <si>
    <t>12/12-12/16</t>
    <phoneticPr fontId="3" type="noConversion"/>
  </si>
  <si>
    <t>十七</t>
  </si>
  <si>
    <t>12/19-12/23</t>
    <phoneticPr fontId="3" type="noConversion"/>
  </si>
  <si>
    <t>12/29蔬食水果日</t>
    <phoneticPr fontId="3" type="noConversion"/>
  </si>
  <si>
    <t>十八</t>
  </si>
  <si>
    <t>12/26-12/30</t>
    <phoneticPr fontId="3" type="noConversion"/>
  </si>
  <si>
    <t>1/1元旦</t>
    <phoneticPr fontId="3" type="noConversion"/>
  </si>
  <si>
    <t>七年級第2學期全</t>
    <phoneticPr fontId="3" type="noConversion"/>
  </si>
  <si>
    <t>十九</t>
  </si>
  <si>
    <t>1/3-1/7</t>
    <phoneticPr fontId="3" type="noConversion"/>
  </si>
  <si>
    <t>1/2元旦連假</t>
    <phoneticPr fontId="3" type="noConversion"/>
  </si>
  <si>
    <t>八年級第2學期全</t>
    <phoneticPr fontId="3" type="noConversion"/>
  </si>
  <si>
    <t>二十</t>
  </si>
  <si>
    <t>1/9-1/13</t>
    <phoneticPr fontId="3" type="noConversion"/>
  </si>
  <si>
    <t>1/7補行1/20上班上課</t>
    <phoneticPr fontId="3" type="noConversion"/>
  </si>
  <si>
    <t>全年級  第2期</t>
    <phoneticPr fontId="3" type="noConversion"/>
  </si>
  <si>
    <t>九年級第2學期全</t>
    <phoneticPr fontId="3" type="noConversion"/>
  </si>
  <si>
    <t>二十一</t>
    <phoneticPr fontId="3" type="noConversion"/>
  </si>
  <si>
    <t>1/16-1/19</t>
    <phoneticPr fontId="3" type="noConversion"/>
  </si>
  <si>
    <t>1/19結業式</t>
    <phoneticPr fontId="3" type="noConversion"/>
  </si>
  <si>
    <t>教職員  第2期</t>
    <phoneticPr fontId="3" type="noConversion"/>
  </si>
  <si>
    <t>教職員第2學期全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</si>
  <si>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</si>
  <si>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</si>
  <si>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</si>
  <si>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</si>
  <si>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</si>
  <si>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</si>
  <si>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</si>
  <si>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</si>
  <si>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</si>
  <si>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</si>
  <si>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</si>
  <si>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</si>
  <si>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</si>
  <si>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</si>
  <si>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</si>
  <si>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</si>
  <si>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111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</si>
  <si>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</si>
  <si>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</si>
  <si>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</si>
  <si>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</si>
  <si>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</si>
  <si>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</si>
  <si>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</si>
  <si>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</si>
  <si>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9/12始</t>
    <phoneticPr fontId="3" type="noConversion"/>
  </si>
  <si>
    <t>○</t>
    <phoneticPr fontId="3" type="noConversion"/>
  </si>
  <si>
    <t>專任</t>
    <phoneticPr fontId="3" type="noConversion"/>
  </si>
  <si>
    <t>邱○喜</t>
    <phoneticPr fontId="3" type="noConversion"/>
  </si>
  <si>
    <t>十週訂</t>
  </si>
  <si>
    <t>○</t>
  </si>
  <si>
    <t>尤○宇</t>
    <phoneticPr fontId="3" type="noConversion"/>
  </si>
  <si>
    <t>十週訂</t>
    <phoneticPr fontId="3" type="noConversion"/>
  </si>
  <si>
    <t>學務主任</t>
    <phoneticPr fontId="3" type="noConversion"/>
  </si>
  <si>
    <t>陳○祺</t>
    <phoneticPr fontId="3" type="noConversion"/>
  </si>
  <si>
    <t>零訂</t>
  </si>
  <si>
    <t>專任</t>
  </si>
  <si>
    <t>張○玟</t>
    <phoneticPr fontId="3" type="noConversion"/>
  </si>
  <si>
    <t>賴○竹</t>
    <phoneticPr fontId="3" type="noConversion"/>
  </si>
  <si>
    <t>總務主任</t>
  </si>
  <si>
    <t>洪○文</t>
    <phoneticPr fontId="3" type="noConversion"/>
  </si>
  <si>
    <t>王○惠</t>
    <phoneticPr fontId="3" type="noConversion"/>
  </si>
  <si>
    <t>9/8○始</t>
    <phoneticPr fontId="3" type="noConversion"/>
  </si>
  <si>
    <t>鍾○燕</t>
    <phoneticPr fontId="3" type="noConversion"/>
  </si>
  <si>
    <t>出納組長</t>
  </si>
  <si>
    <t>許○瑜</t>
  </si>
  <si>
    <t>陳○蘭</t>
    <phoneticPr fontId="3" type="noConversion"/>
  </si>
  <si>
    <t>◇</t>
  </si>
  <si>
    <t>黃○君</t>
    <phoneticPr fontId="3" type="noConversion"/>
  </si>
  <si>
    <t>資料組長</t>
    <phoneticPr fontId="3" type="noConversion"/>
  </si>
  <si>
    <t>林○芬</t>
    <phoneticPr fontId="3" type="noConversion"/>
  </si>
  <si>
    <t>林○玲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</si>
  <si>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</si>
  <si>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</si>
  <si>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</si>
  <si>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沈○原</t>
    <phoneticPr fontId="3" type="noConversion"/>
  </si>
  <si>
    <t>潘○方</t>
    <phoneticPr fontId="3" type="noConversion"/>
  </si>
  <si>
    <t>班上</t>
    <phoneticPr fontId="3" type="noConversion"/>
  </si>
  <si>
    <t>設備組長</t>
  </si>
  <si>
    <t>連○棋</t>
    <phoneticPr fontId="3" type="noConversion"/>
  </si>
  <si>
    <t>管八甲</t>
    <phoneticPr fontId="3" type="noConversion"/>
  </si>
  <si>
    <t>郭○嘉</t>
    <phoneticPr fontId="3" type="noConversion"/>
  </si>
  <si>
    <t>孫○傑</t>
    <phoneticPr fontId="3" type="noConversion"/>
  </si>
  <si>
    <t>資訊組長</t>
    <phoneticPr fontId="3" type="noConversion"/>
  </si>
  <si>
    <t>黃○原</t>
    <phoneticPr fontId="3" type="noConversion"/>
  </si>
  <si>
    <t xml:space="preserve">林○鈴 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</si>
  <si>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</si>
  <si>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</si>
  <si>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</si>
  <si>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四○＊</t>
    <phoneticPr fontId="3" type="noConversion"/>
  </si>
  <si>
    <t>林○瑄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</si>
  <si>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</si>
  <si>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</si>
  <si>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</si>
  <si>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張○懿</t>
    <phoneticPr fontId="3" type="noConversion"/>
  </si>
  <si>
    <t>二五○＊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</si>
  <si>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</si>
  <si>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</si>
  <si>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</si>
  <si>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</si>
  <si>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代理</t>
  </si>
  <si>
    <t>彭○佑</t>
    <phoneticPr fontId="3" type="noConversion"/>
  </si>
  <si>
    <t>9/15始</t>
    <phoneticPr fontId="3" type="noConversion"/>
  </si>
  <si>
    <t>四五○</t>
    <phoneticPr fontId="3" type="noConversion"/>
  </si>
  <si>
    <t>張○玲</t>
    <phoneticPr fontId="3" type="noConversion"/>
  </si>
  <si>
    <t>吳○昀</t>
    <phoneticPr fontId="3" type="noConversion"/>
  </si>
  <si>
    <t>代理</t>
    <phoneticPr fontId="3" type="noConversion"/>
  </si>
  <si>
    <t>張○隆</t>
    <phoneticPr fontId="3" type="noConversion"/>
  </si>
  <si>
    <t xml:space="preserve">邱○樺 </t>
    <phoneticPr fontId="3" type="noConversion"/>
  </si>
  <si>
    <t>倪○旗</t>
    <phoneticPr fontId="3" type="noConversion"/>
  </si>
  <si>
    <t>賴○尹</t>
    <phoneticPr fontId="3" type="noConversion"/>
  </si>
  <si>
    <t>蕭○如</t>
    <phoneticPr fontId="3" type="noConversion"/>
  </si>
  <si>
    <t>李○蘭</t>
    <phoneticPr fontId="3" type="noConversion"/>
  </si>
  <si>
    <t>黃○玲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</si>
  <si>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</si>
  <si>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</si>
  <si>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</si>
  <si>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羅○語</t>
    <phoneticPr fontId="3" type="noConversion"/>
  </si>
  <si>
    <t>孫○娟</t>
    <phoneticPr fontId="3" type="noConversion"/>
  </si>
  <si>
    <t>游○鈺</t>
    <phoneticPr fontId="3" type="noConversion"/>
  </si>
  <si>
    <t>賴○晨</t>
    <phoneticPr fontId="3" type="noConversion"/>
  </si>
  <si>
    <t>9/7始</t>
  </si>
  <si>
    <t>三○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</si>
  <si>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</si>
  <si>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</si>
  <si>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</si>
  <si>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李○蓉</t>
    <phoneticPr fontId="3" type="noConversion"/>
  </si>
  <si>
    <t>李○璇</t>
    <phoneticPr fontId="3" type="noConversion"/>
  </si>
  <si>
    <t>徐○芬</t>
    <phoneticPr fontId="3" type="noConversion"/>
  </si>
  <si>
    <t>鍾○慧</t>
    <phoneticPr fontId="3" type="noConversion"/>
  </si>
  <si>
    <t>黃○建</t>
    <phoneticPr fontId="3" type="noConversion"/>
  </si>
  <si>
    <t>呂○榮</t>
    <phoneticPr fontId="3" type="noConversion"/>
  </si>
  <si>
    <t>趙○嫻</t>
    <phoneticPr fontId="3" type="noConversion"/>
  </si>
  <si>
    <t>陳○華</t>
    <phoneticPr fontId="3" type="noConversion"/>
  </si>
  <si>
    <t>實習老師</t>
    <phoneticPr fontId="3" type="noConversion"/>
  </si>
  <si>
    <t>王○錡</t>
    <phoneticPr fontId="3" type="noConversion"/>
  </si>
  <si>
    <t>8/31始</t>
    <phoneticPr fontId="3" type="noConversion"/>
  </si>
  <si>
    <t>謝○花</t>
    <phoneticPr fontId="3" type="noConversion"/>
  </si>
  <si>
    <t>莊○楓</t>
    <phoneticPr fontId="3" type="noConversion"/>
  </si>
  <si>
    <t>陳○萱</t>
    <phoneticPr fontId="3" type="noConversion"/>
  </si>
  <si>
    <t>謝○華</t>
    <phoneticPr fontId="3" type="noConversion"/>
  </si>
  <si>
    <t>劉○帆</t>
    <phoneticPr fontId="3" type="noConversion"/>
  </si>
  <si>
    <t>9/20始</t>
    <phoneticPr fontId="3" type="noConversion"/>
  </si>
  <si>
    <t>一二○</t>
    <phoneticPr fontId="3" type="noConversion"/>
  </si>
  <si>
    <t>陳○仁</t>
  </si>
  <si>
    <t>楊○中</t>
    <phoneticPr fontId="3" type="noConversion"/>
  </si>
  <si>
    <t>簡○君</t>
    <phoneticPr fontId="3" type="noConversion"/>
  </si>
  <si>
    <t>五○＊</t>
    <phoneticPr fontId="3" type="noConversion"/>
  </si>
  <si>
    <t>許○宜</t>
  </si>
  <si>
    <t>張○佳</t>
    <phoneticPr fontId="3" type="noConversion"/>
  </si>
  <si>
    <t>一四○＊</t>
    <phoneticPr fontId="3" type="noConversion"/>
  </si>
  <si>
    <t xml:space="preserve">紀○騰 </t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</si>
  <si>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</si>
  <si>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</si>
  <si>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</si>
  <si>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</si>
  <si>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</si>
  <si>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</si>
  <si>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9/12○始</t>
    <phoneticPr fontId="3" type="noConversion"/>
  </si>
  <si>
    <t>衛生組長</t>
  </si>
  <si>
    <t>謝○漢</t>
  </si>
  <si>
    <t>連○棋</t>
  </si>
  <si>
    <t>◇</t>
    <phoneticPr fontId="3" type="noConversion"/>
  </si>
  <si>
    <t>教學組長</t>
  </si>
  <si>
    <t>林○瑩</t>
  </si>
  <si>
    <t>四○＊</t>
  </si>
  <si>
    <t>管理員</t>
  </si>
  <si>
    <t>王○勝</t>
  </si>
  <si>
    <t>黃○哲</t>
  </si>
  <si>
    <t>倪○旗</t>
  </si>
  <si>
    <t>1天</t>
    <phoneticPr fontId="3" type="noConversion"/>
  </si>
  <si>
    <t>吳○昀</t>
  </si>
  <si>
    <t>游○鈺</t>
  </si>
  <si>
    <t>9/5始</t>
    <phoneticPr fontId="3" type="noConversion"/>
  </si>
  <si>
    <t>三○＊</t>
  </si>
  <si>
    <t>射箭教練</t>
  </si>
  <si>
    <t>陳○宣</t>
  </si>
  <si>
    <t>呂○榮</t>
  </si>
  <si>
    <t>實習老師</t>
  </si>
  <si>
    <t>王○錡</t>
  </si>
  <si>
    <t>8/31◇始</t>
  </si>
  <si>
    <t>邱○喜</t>
  </si>
  <si>
    <t>2天</t>
    <phoneticPr fontId="3" type="noConversion"/>
  </si>
  <si>
    <t>王○惠</t>
  </si>
  <si>
    <t>林○玲</t>
  </si>
  <si>
    <t>沈○原</t>
  </si>
  <si>
    <t>管八甲</t>
  </si>
  <si>
    <t>郭○嘉</t>
  </si>
  <si>
    <t xml:space="preserve">林○鈴 </t>
  </si>
  <si>
    <t>林○瑄</t>
  </si>
  <si>
    <t>張○懿</t>
  </si>
  <si>
    <t>彭○佑</t>
  </si>
  <si>
    <t>9/15始</t>
  </si>
  <si>
    <t>四五○</t>
  </si>
  <si>
    <t>張○隆</t>
  </si>
  <si>
    <t>賴○尹</t>
  </si>
  <si>
    <t>黃○玲</t>
  </si>
  <si>
    <t>賴○晨</t>
  </si>
  <si>
    <t>9/7始</t>
    <phoneticPr fontId="3" type="noConversion"/>
  </si>
  <si>
    <t>三○</t>
  </si>
  <si>
    <t>訂9/7,14,21,28,10/5,12,19,11/2,9,16,23,30,12/7,14,21,28,1/4,11,18計19天855元</t>
    <phoneticPr fontId="3" type="noConversion"/>
  </si>
  <si>
    <t>李○蓉</t>
  </si>
  <si>
    <t>劉○帆</t>
  </si>
  <si>
    <t>9/20始</t>
  </si>
  <si>
    <t>訂9/20,27,10/4,11,18,25,11/1,8,15,22,29,12/6,13,20,27,1/3,10,17一9/26,10/3,17,24,31,11/7,14,21,28,12/5,12,19,26,1/9,16計18+15=33天1485元</t>
    <phoneticPr fontId="3" type="noConversion"/>
  </si>
  <si>
    <t>尤○宇</t>
  </si>
  <si>
    <t>黃○君</t>
  </si>
  <si>
    <t>潘○方</t>
  </si>
  <si>
    <t>孫○傑</t>
  </si>
  <si>
    <t>郭○薄</t>
  </si>
  <si>
    <t>楊○哪</t>
  </si>
  <si>
    <t xml:space="preserve">邱○樺 </t>
  </si>
  <si>
    <t>蕭○如</t>
  </si>
  <si>
    <t>陳○慧</t>
  </si>
  <si>
    <t>黃○建</t>
  </si>
  <si>
    <t>趙○嫻</t>
  </si>
  <si>
    <t>陳○華</t>
  </si>
  <si>
    <t>4天</t>
    <phoneticPr fontId="3" type="noConversion"/>
  </si>
  <si>
    <t>謝○花</t>
  </si>
  <si>
    <t>謝○華</t>
  </si>
  <si>
    <t>簡○君</t>
  </si>
  <si>
    <t>五○＊</t>
  </si>
  <si>
    <t>張○佳</t>
  </si>
  <si>
    <t>11/10,17,24,12/1,8,15,22,29,1/5,12,19</t>
    <phoneticPr fontId="3" type="noConversion"/>
  </si>
  <si>
    <t>11天</t>
    <phoneticPr fontId="3" type="noConversion"/>
  </si>
  <si>
    <t>1/10感恩餐會(校內)1/16停課</t>
    <phoneticPr fontId="3" type="noConversion"/>
  </si>
  <si>
    <t>一三○</t>
    <phoneticPr fontId="3" type="noConversion"/>
  </si>
  <si>
    <t>訂11/7,9,14,16,21,23,28,30,12/5,7,12,14,19,21,26,28,1/4,9,11,16,18計21天945元</t>
    <phoneticPr fontId="3" type="noConversion"/>
  </si>
  <si>
    <t xml:space="preserve">111學年度 第1學期 第11週-第15週  11/7-12/9  選餐廠商明細表           </t>
  </si>
  <si>
    <t>津味</t>
    <phoneticPr fontId="3" type="noConversion"/>
  </si>
  <si>
    <t>12/22,29</t>
    <phoneticPr fontId="3" type="noConversion"/>
  </si>
  <si>
    <t>一五○＊</t>
    <phoneticPr fontId="3" type="noConversion"/>
  </si>
  <si>
    <t>11/11,14,21,25,28,12/2,5,9,12,16,19,23,26,30,1/6,7,9,13,16</t>
    <phoneticPr fontId="3" type="noConversion"/>
  </si>
  <si>
    <t>19天</t>
    <phoneticPr fontId="3" type="noConversion"/>
  </si>
  <si>
    <t>訂11/10,17,24,25,12/1,2,8,9,15,16,22,23,29,30,1/5,6,7,12,13,19計20天900元</t>
    <phoneticPr fontId="3" type="noConversion"/>
  </si>
  <si>
    <t>11/10,23,30,12/7,14,1/5,12</t>
    <phoneticPr fontId="3" type="noConversion"/>
  </si>
  <si>
    <t>7天</t>
    <phoneticPr fontId="3" type="noConversion"/>
  </si>
  <si>
    <t>11/23,12/7,12/28,1/11石班魚</t>
    <phoneticPr fontId="3" type="noConversion"/>
  </si>
  <si>
    <t>11/22始</t>
  </si>
  <si>
    <t>11/22始</t>
    <phoneticPr fontId="3" type="noConversion"/>
  </si>
  <si>
    <t>總務主任</t>
    <phoneticPr fontId="3" type="noConversion"/>
  </si>
  <si>
    <t>洪○文</t>
  </si>
  <si>
    <t>11/24-11/30</t>
    <phoneticPr fontId="3" type="noConversion"/>
  </si>
  <si>
    <t>5天</t>
    <phoneticPr fontId="3" type="noConversion"/>
  </si>
  <si>
    <t>班◇上</t>
  </si>
  <si>
    <t>11/10,29</t>
    <phoneticPr fontId="3" type="noConversion"/>
  </si>
  <si>
    <t>11/11,25,12/2,9,16,23,30,1/6,7,13(11/29)</t>
    <phoneticPr fontId="3" type="noConversion"/>
  </si>
  <si>
    <t>10+1天</t>
    <phoneticPr fontId="3" type="noConversion"/>
  </si>
  <si>
    <t>11/7,10,14,17,21,24,28,12/1,5,8,12,15,19,22,26,29,1/5,9,10,12(11/29)</t>
    <phoneticPr fontId="3" type="noConversion"/>
  </si>
  <si>
    <t>20+1天</t>
    <phoneticPr fontId="3" type="noConversion"/>
  </si>
  <si>
    <t>12/9,20</t>
    <phoneticPr fontId="3" type="noConversion"/>
  </si>
  <si>
    <t>12/9五全圑退餐12/12一改訂津味便當</t>
    <phoneticPr fontId="3" type="noConversion"/>
  </si>
  <si>
    <t>12/1,2</t>
    <phoneticPr fontId="3" type="noConversion"/>
  </si>
  <si>
    <t>11/10,25,12/6,23</t>
    <phoneticPr fontId="3" type="noConversion"/>
  </si>
  <si>
    <t>第 16 週訂午餐表 12/12-12/16</t>
    <phoneticPr fontId="3" type="noConversion"/>
  </si>
  <si>
    <t>9/20始班上12/14＊</t>
    <phoneticPr fontId="3" type="noConversion"/>
  </si>
  <si>
    <t>第16週廠商12/12-16</t>
  </si>
  <si>
    <t>第17週廠商12/19-23</t>
  </si>
  <si>
    <t>第18週廠商12/26-30</t>
  </si>
  <si>
    <t>第19週廠商 1/3-1/7</t>
  </si>
  <si>
    <t>第20週廠商 1/9-1/13</t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</si>
  <si>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</si>
  <si>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</si>
  <si>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</si>
  <si>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</si>
  <si>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</si>
  <si>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二十一</t>
  </si>
  <si>
    <t>第21週廠商 1/16-1/19</t>
  </si>
  <si>
    <t>津味</t>
    <phoneticPr fontId="3" type="noConversion"/>
  </si>
  <si>
    <t>裕民田</t>
    <phoneticPr fontId="3" type="noConversion"/>
  </si>
  <si>
    <t xml:space="preserve">沅益 </t>
    <phoneticPr fontId="3" type="noConversion"/>
  </si>
  <si>
    <t>津味</t>
    <phoneticPr fontId="3" type="noConversion"/>
  </si>
  <si>
    <t>11/7-11/21,29,12/6</t>
    <phoneticPr fontId="3" type="noConversion"/>
  </si>
  <si>
    <t>10+2天</t>
    <phoneticPr fontId="3" type="noConversion"/>
  </si>
  <si>
    <t>裕民田</t>
    <phoneticPr fontId="3" type="noConversion"/>
  </si>
  <si>
    <t xml:space="preserve">沅益 </t>
    <phoneticPr fontId="3" type="noConversion"/>
  </si>
  <si>
    <t>十六</t>
    <phoneticPr fontId="3" type="noConversion"/>
  </si>
  <si>
    <t>裕民田</t>
    <phoneticPr fontId="3" type="noConversion"/>
  </si>
  <si>
    <t>松晟</t>
    <phoneticPr fontId="3" type="noConversion"/>
  </si>
  <si>
    <t>11/8,11,15,22,25,29,12/2,6,9,13,16,20,23,27,30,1/3,6,7,10,13,17(11/10,17,30,12/8)</t>
    <phoneticPr fontId="3" type="noConversion"/>
  </si>
  <si>
    <t>21+4天</t>
    <phoneticPr fontId="3" type="noConversion"/>
  </si>
  <si>
    <t>11/15,16,17,29,12/8</t>
    <phoneticPr fontId="3" type="noConversion"/>
  </si>
  <si>
    <t>12/20(11/8,12/8,23,29)</t>
    <phoneticPr fontId="3" type="noConversion"/>
  </si>
  <si>
    <t>11/22-11/25,12/6-12/9</t>
    <phoneticPr fontId="3" type="noConversion"/>
  </si>
  <si>
    <t>8天</t>
    <phoneticPr fontId="3" type="noConversion"/>
  </si>
  <si>
    <t>11/11,12/1,2,5,6,7,8,9</t>
    <phoneticPr fontId="3" type="noConversion"/>
  </si>
  <si>
    <t>◇</t>
    <phoneticPr fontId="3" type="noConversion"/>
  </si>
  <si>
    <t>二四◇＊</t>
  </si>
  <si>
    <t>12/12始</t>
  </si>
  <si>
    <t>學務主任</t>
  </si>
  <si>
    <t>陳○祺</t>
  </si>
  <si>
    <t>12/12,13◇＊</t>
    <phoneticPr fontId="3" type="noConversion"/>
  </si>
  <si>
    <t>11/7,14,21,12/5,6,12,13</t>
    <phoneticPr fontId="3" type="noConversion"/>
  </si>
  <si>
    <t>12/12三○＊</t>
    <phoneticPr fontId="3" type="noConversion"/>
  </si>
  <si>
    <t>12/16○＊</t>
    <phoneticPr fontId="3" type="noConversion"/>
  </si>
  <si>
    <t>1天</t>
    <phoneticPr fontId="3" type="noConversion"/>
  </si>
  <si>
    <t>12/13四○＊</t>
    <phoneticPr fontId="3" type="noConversion"/>
  </si>
  <si>
    <t>11/10,17,24,12/1,8,15,22,29,1/5,12,19(11/7,14,15,12/9,13)</t>
    <phoneticPr fontId="3" type="noConversion"/>
  </si>
  <si>
    <t>11+5天</t>
    <phoneticPr fontId="3" type="noConversion"/>
  </si>
  <si>
    <t>12/14○＊</t>
    <phoneticPr fontId="3" type="noConversion"/>
  </si>
  <si>
    <t>12/13○＊-15</t>
    <phoneticPr fontId="3" type="noConversion"/>
  </si>
  <si>
    <t>11/7-11/10(12/2,9,14)</t>
    <phoneticPr fontId="3" type="noConversion"/>
  </si>
  <si>
    <t>4+3天</t>
    <phoneticPr fontId="3" type="noConversion"/>
  </si>
  <si>
    <t>12/13,14,15</t>
    <phoneticPr fontId="3" type="noConversion"/>
  </si>
  <si>
    <t>3天</t>
    <phoneticPr fontId="3" type="noConversion"/>
  </si>
  <si>
    <t>12/14二四◇＊</t>
    <phoneticPr fontId="3" type="noConversion"/>
  </si>
  <si>
    <t>12/14◇＊</t>
    <phoneticPr fontId="3" type="noConversion"/>
  </si>
  <si>
    <t>訂12/12-1/19一三五扣12/14計17-1=16天720元</t>
    <phoneticPr fontId="3" type="noConversion"/>
  </si>
  <si>
    <t>11/28,12/14,20</t>
    <phoneticPr fontId="3" type="noConversion"/>
  </si>
  <si>
    <t>11/9,16,23,30,12/7,14,21,28,1/4,11,18(11/10,11,17,22,29,12/6,8,12,23)</t>
    <phoneticPr fontId="3" type="noConversion"/>
  </si>
  <si>
    <t>11+9天</t>
    <phoneticPr fontId="3" type="noConversion"/>
  </si>
  <si>
    <t>12/14◇</t>
    <phoneticPr fontId="3" type="noConversion"/>
  </si>
  <si>
    <t>9/8始</t>
    <phoneticPr fontId="3" type="noConversion"/>
  </si>
  <si>
    <t>15,16○＊</t>
    <phoneticPr fontId="3" type="noConversion"/>
  </si>
  <si>
    <t>12/15◇＊</t>
    <phoneticPr fontId="3" type="noConversion"/>
  </si>
  <si>
    <t>1天</t>
    <phoneticPr fontId="3" type="noConversion"/>
  </si>
  <si>
    <t>12/15,16</t>
    <phoneticPr fontId="3" type="noConversion"/>
  </si>
  <si>
    <t>2天</t>
    <phoneticPr fontId="3" type="noConversion"/>
  </si>
  <si>
    <t>12/16◇＊</t>
    <phoneticPr fontId="3" type="noConversion"/>
  </si>
  <si>
    <t>1天</t>
    <phoneticPr fontId="3" type="noConversion"/>
  </si>
  <si>
    <t>第 17 週訂午餐表 12/19-12/23</t>
    <phoneticPr fontId="3" type="noConversion"/>
  </si>
  <si>
    <t>12/22○＊</t>
    <phoneticPr fontId="3" type="noConversion"/>
  </si>
  <si>
    <t>9/20始班上</t>
    <phoneticPr fontId="3" type="noConversion"/>
  </si>
  <si>
    <t>11/7,14,21,12/5,6,12,13,19</t>
    <phoneticPr fontId="3" type="noConversion"/>
  </si>
  <si>
    <t>一二○</t>
  </si>
  <si>
    <t>12/20始</t>
  </si>
  <si>
    <t>12/20始</t>
    <phoneticPr fontId="3" type="noConversion"/>
  </si>
  <si>
    <t>羅○語</t>
  </si>
  <si>
    <t>訂12/20,26,27,1/3,9,10,16,17計8天360元</t>
    <phoneticPr fontId="3" type="noConversion"/>
  </si>
  <si>
    <t>12/20○＊</t>
    <phoneticPr fontId="3" type="noConversion"/>
  </si>
  <si>
    <t>12/20,23三○＊</t>
    <phoneticPr fontId="3" type="noConversion"/>
  </si>
  <si>
    <t>12/19◇＊</t>
    <phoneticPr fontId="3" type="noConversion"/>
  </si>
  <si>
    <t>12/20,22◇＊</t>
    <phoneticPr fontId="3" type="noConversion"/>
  </si>
  <si>
    <t>12/20◇＊-23</t>
    <phoneticPr fontId="3" type="noConversion"/>
  </si>
  <si>
    <t>12/23○＊</t>
    <phoneticPr fontId="3" type="noConversion"/>
  </si>
  <si>
    <t>訂12/12-1/19扣12/13,14,15,20,22計29-5=24天1080元</t>
    <phoneticPr fontId="3" type="noConversion"/>
  </si>
  <si>
    <t>12/15,20-23</t>
    <phoneticPr fontId="3" type="noConversion"/>
  </si>
  <si>
    <t>11/28,12/14,27</t>
    <phoneticPr fontId="3" type="noConversion"/>
  </si>
  <si>
    <t>1天</t>
    <phoneticPr fontId="3" type="noConversion"/>
  </si>
  <si>
    <t>11/9,16,23,30,12/7,14,21,28,1/4,11,18(11/10,11,17,22,29,12/6,8,12,20,23)</t>
    <phoneticPr fontId="3" type="noConversion"/>
  </si>
  <si>
    <t>11+10天</t>
    <phoneticPr fontId="3" type="noConversion"/>
  </si>
  <si>
    <t>11/7-11/10(12/2,9,14,20)</t>
    <phoneticPr fontId="3" type="noConversion"/>
  </si>
  <si>
    <t>4+4天</t>
    <phoneticPr fontId="3" type="noConversion"/>
  </si>
  <si>
    <t>11/10,25,12/6,20,23</t>
    <phoneticPr fontId="3" type="noConversion"/>
  </si>
  <si>
    <t>12/20,23◇＊</t>
    <phoneticPr fontId="3" type="noConversion"/>
  </si>
  <si>
    <t>12/9,27</t>
    <phoneticPr fontId="3" type="noConversion"/>
  </si>
  <si>
    <t>12/1,2,20</t>
    <phoneticPr fontId="3" type="noConversion"/>
  </si>
  <si>
    <t>12/19○＊-23</t>
    <phoneticPr fontId="3" type="noConversion"/>
  </si>
  <si>
    <t>11/10,29,12/19-12/23</t>
    <phoneticPr fontId="3" type="noConversion"/>
  </si>
  <si>
    <t>12/19◇20</t>
    <phoneticPr fontId="3" type="noConversion"/>
  </si>
  <si>
    <t>12/21○＊-23</t>
    <phoneticPr fontId="3" type="noConversion"/>
  </si>
  <si>
    <t>12/15,16,21,22,23</t>
    <phoneticPr fontId="3" type="noConversion"/>
  </si>
  <si>
    <t>11/8,12/8,23,28,29</t>
    <phoneticPr fontId="3" type="noConversion"/>
  </si>
  <si>
    <t>11/29,12/22</t>
    <phoneticPr fontId="3" type="noConversion"/>
  </si>
  <si>
    <t>2天</t>
  </si>
  <si>
    <t>11/7-11/21,29,12/6,27</t>
    <phoneticPr fontId="3" type="noConversion"/>
  </si>
  <si>
    <t>10+3天</t>
    <phoneticPr fontId="3" type="noConversion"/>
  </si>
  <si>
    <t>訂11/10,17,24,25,12/1,2,8,9,15,16,29,30,1/5,6,7,12,13,19計18天810元</t>
    <phoneticPr fontId="3" type="noConversion"/>
  </si>
  <si>
    <t>第 18 週訂午餐表 12/26-12/30</t>
    <phoneticPr fontId="3" type="noConversion"/>
  </si>
  <si>
    <t>12/26,27◇＊</t>
    <phoneticPr fontId="3" type="noConversion"/>
  </si>
  <si>
    <t>12/27◇＊</t>
  </si>
  <si>
    <t>12/27◇＊</t>
    <phoneticPr fontId="3" type="noConversion"/>
  </si>
  <si>
    <t>12/27○＊</t>
    <phoneticPr fontId="3" type="noConversion"/>
  </si>
  <si>
    <t>12/28,29○＊</t>
    <phoneticPr fontId="3" type="noConversion"/>
  </si>
  <si>
    <t>訂12/12-1/19扣12/13,14,15,20,22,26,27計29-7=22天990元</t>
    <phoneticPr fontId="3" type="noConversion"/>
  </si>
  <si>
    <t>12/30◇＊</t>
    <phoneticPr fontId="3" type="noConversion"/>
  </si>
  <si>
    <t>12/16,30</t>
    <phoneticPr fontId="3" type="noConversion"/>
  </si>
  <si>
    <t>12/29○＊</t>
    <phoneticPr fontId="3" type="noConversion"/>
  </si>
  <si>
    <t>11/15,16,22,29,12/5,7,9</t>
    <phoneticPr fontId="3" type="noConversion"/>
  </si>
  <si>
    <t>12/27◇-30</t>
    <phoneticPr fontId="3" type="noConversion"/>
  </si>
  <si>
    <t>12/28,30四○＊</t>
    <phoneticPr fontId="3" type="noConversion"/>
  </si>
  <si>
    <t>12/26,30◇＊</t>
    <phoneticPr fontId="3" type="noConversion"/>
  </si>
  <si>
    <t>11/10,17,24,12/1,8,15,22,29,1/5,12,19(11/7,14,15,12/9,13,28,30)</t>
    <phoneticPr fontId="3" type="noConversion"/>
  </si>
  <si>
    <t>11+7天</t>
    <phoneticPr fontId="3" type="noConversion"/>
  </si>
  <si>
    <t>11/7,14,21,12/5,6,12,13,19,26,30</t>
    <phoneticPr fontId="3" type="noConversion"/>
  </si>
  <si>
    <t>10天</t>
    <phoneticPr fontId="3" type="noConversion"/>
  </si>
  <si>
    <t>12/26,27三○＊</t>
    <phoneticPr fontId="3" type="noConversion"/>
  </si>
  <si>
    <t>12/29二五○＊</t>
    <phoneticPr fontId="3" type="noConversion"/>
  </si>
  <si>
    <t>11/9,16,23,30,12/7,14,21,28,1/4,11,18(11/10,11,17,22,29,12/6,8,12,20,23,26,27)</t>
    <phoneticPr fontId="3" type="noConversion"/>
  </si>
  <si>
    <t>11+12天</t>
    <phoneticPr fontId="3" type="noConversion"/>
  </si>
  <si>
    <t>11/8,11,15,22,25,29,12/2,6,9,13,16,20,23,27,30,1/3,6,7,10,13,17(11/10,17,30,12/8,29)</t>
    <phoneticPr fontId="3" type="noConversion"/>
  </si>
  <si>
    <t>21+5天</t>
    <phoneticPr fontId="3" type="noConversion"/>
  </si>
  <si>
    <t>12/1,2,20,27</t>
    <phoneticPr fontId="3" type="noConversion"/>
  </si>
  <si>
    <t>12/28○＊</t>
    <phoneticPr fontId="3" type="noConversion"/>
  </si>
  <si>
    <t>11/15,16,17,29,12/8,28</t>
    <phoneticPr fontId="3" type="noConversion"/>
  </si>
  <si>
    <t>6天</t>
    <phoneticPr fontId="3" type="noConversion"/>
  </si>
  <si>
    <t>11/8,12/8,23,28,29,1/3</t>
    <phoneticPr fontId="3" type="noConversion"/>
  </si>
  <si>
    <t>12/29◇＊</t>
    <phoneticPr fontId="3" type="noConversion"/>
  </si>
  <si>
    <t>11/10,25,12/6,20,23,29</t>
    <phoneticPr fontId="3" type="noConversion"/>
  </si>
  <si>
    <t>12/2,30</t>
    <phoneticPr fontId="3" type="noConversion"/>
  </si>
  <si>
    <t>左○怡</t>
    <phoneticPr fontId="3" type="noConversion"/>
  </si>
  <si>
    <t>12/29◇</t>
    <phoneticPr fontId="3" type="noConversion"/>
  </si>
  <si>
    <t>12/30＊班上</t>
    <phoneticPr fontId="3" type="noConversion"/>
  </si>
  <si>
    <t>12/27,30○＊</t>
    <phoneticPr fontId="3" type="noConversion"/>
  </si>
  <si>
    <t>11/7-11/21,29,12/6,27,30</t>
    <phoneticPr fontId="3" type="noConversion"/>
  </si>
  <si>
    <t>10+4天</t>
    <phoneticPr fontId="3" type="noConversion"/>
  </si>
  <si>
    <t>第 19 週訂午餐表 1/3-1/7</t>
    <phoneticPr fontId="3" type="noConversion"/>
  </si>
  <si>
    <t>1/5＊9/20始班上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</si>
  <si>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</si>
  <si>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</si>
  <si>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</si>
  <si>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一</t>
  </si>
  <si>
    <t>2/28和平紀念日放假</t>
    <phoneticPr fontId="3" type="noConversion"/>
  </si>
  <si>
    <t>八年級  第1期</t>
    <phoneticPr fontId="3" type="noConversion"/>
  </si>
  <si>
    <t>七年級 第1期</t>
    <phoneticPr fontId="3" type="noConversion"/>
  </si>
  <si>
    <t>教職員  第1期</t>
    <phoneticPr fontId="3" type="noConversion"/>
  </si>
  <si>
    <t>九年級全學期</t>
    <phoneticPr fontId="3" type="noConversion"/>
  </si>
  <si>
    <t>6/8九年級畢典</t>
    <phoneticPr fontId="3" type="noConversion"/>
  </si>
  <si>
    <t>6/30結業式</t>
    <phoneticPr fontId="3" type="noConversion"/>
  </si>
  <si>
    <t>七八年級  第2期</t>
    <phoneticPr fontId="3" type="noConversion"/>
  </si>
  <si>
    <t>桃園市立仁和國民中學111學年度第2學期午餐廠商供餐表</t>
    <phoneticPr fontId="3" type="noConversion"/>
  </si>
  <si>
    <t>2/13-2/18</t>
    <phoneticPr fontId="3" type="noConversion"/>
  </si>
  <si>
    <t>2/13始業式正式上課</t>
    <phoneticPr fontId="3" type="noConversion"/>
  </si>
  <si>
    <t>2/23蔬食水果日</t>
    <phoneticPr fontId="3" type="noConversion"/>
  </si>
  <si>
    <t>2/17七年級校外教學</t>
    <phoneticPr fontId="3" type="noConversion"/>
  </si>
  <si>
    <t>3/18親職教育日</t>
    <phoneticPr fontId="3" type="noConversion"/>
  </si>
  <si>
    <t>3/30,31八年級隔宿</t>
    <phoneticPr fontId="3" type="noConversion"/>
  </si>
  <si>
    <t>3/25親職教育補假</t>
    <phoneticPr fontId="3" type="noConversion"/>
  </si>
  <si>
    <t>2/18補行2/27上班上課</t>
    <phoneticPr fontId="3" type="noConversion"/>
  </si>
  <si>
    <t>3/25補行4/3上班上課</t>
    <phoneticPr fontId="3" type="noConversion"/>
  </si>
  <si>
    <t>6/17補行6/23上班上課</t>
    <phoneticPr fontId="3" type="noConversion"/>
  </si>
  <si>
    <t>2/20-2/24</t>
    <phoneticPr fontId="3" type="noConversion"/>
  </si>
  <si>
    <t>3/1-3/3</t>
    <phoneticPr fontId="3" type="noConversion"/>
  </si>
  <si>
    <t>3/6-3/10</t>
    <phoneticPr fontId="3" type="noConversion"/>
  </si>
  <si>
    <t>3/13-3/17</t>
    <phoneticPr fontId="3" type="noConversion"/>
  </si>
  <si>
    <t>3/20-3/24</t>
    <phoneticPr fontId="3" type="noConversion"/>
  </si>
  <si>
    <t>3/27-3/31</t>
    <phoneticPr fontId="3" type="noConversion"/>
  </si>
  <si>
    <t>4/6-4/7</t>
    <phoneticPr fontId="3" type="noConversion"/>
  </si>
  <si>
    <t>4/10-4/14</t>
    <phoneticPr fontId="3" type="noConversion"/>
  </si>
  <si>
    <t>4/17-4/21</t>
    <phoneticPr fontId="3" type="noConversion"/>
  </si>
  <si>
    <t>4/24-4/28</t>
    <phoneticPr fontId="3" type="noConversion"/>
  </si>
  <si>
    <t>4/3,4,5兒童清明節連假</t>
    <phoneticPr fontId="3" type="noConversion"/>
  </si>
  <si>
    <t>5/1-5/5</t>
    <phoneticPr fontId="3" type="noConversion"/>
  </si>
  <si>
    <t>5/8-5/12</t>
    <phoneticPr fontId="3" type="noConversion"/>
  </si>
  <si>
    <t>5/15-5/19</t>
    <phoneticPr fontId="3" type="noConversion"/>
  </si>
  <si>
    <t>5/22-5/26</t>
    <phoneticPr fontId="3" type="noConversion"/>
  </si>
  <si>
    <t>5/29-6/2</t>
    <phoneticPr fontId="3" type="noConversion"/>
  </si>
  <si>
    <t>6/5-6/9</t>
    <phoneticPr fontId="3" type="noConversion"/>
  </si>
  <si>
    <t>6/12-6/16</t>
    <phoneticPr fontId="3" type="noConversion"/>
  </si>
  <si>
    <t>6/17-6/21</t>
    <phoneticPr fontId="3" type="noConversion"/>
  </si>
  <si>
    <t>6/29蔬食水果日</t>
    <phoneticPr fontId="3" type="noConversion"/>
  </si>
  <si>
    <t>6/26-6/30</t>
    <phoneticPr fontId="3" type="noConversion"/>
  </si>
  <si>
    <t>4/27蔬食水果日</t>
    <phoneticPr fontId="3" type="noConversion"/>
  </si>
  <si>
    <t>3/23蔬食水果日</t>
    <phoneticPr fontId="3" type="noConversion"/>
  </si>
  <si>
    <t>5/25蔬食水果日</t>
    <phoneticPr fontId="3" type="noConversion"/>
  </si>
  <si>
    <t>6/22端午節連假</t>
    <phoneticPr fontId="3" type="noConversion"/>
  </si>
  <si>
    <t>1/3,4○＊</t>
    <phoneticPr fontId="3" type="noConversion"/>
  </si>
  <si>
    <t>12/16,1/3,4</t>
    <phoneticPr fontId="3" type="noConversion"/>
  </si>
  <si>
    <t>1/3◇＊</t>
  </si>
  <si>
    <t>1/3◇＊</t>
    <phoneticPr fontId="3" type="noConversion"/>
  </si>
  <si>
    <t>12/14◇始</t>
    <phoneticPr fontId="3" type="noConversion"/>
  </si>
  <si>
    <t>12/16,30,1/3</t>
    <phoneticPr fontId="3" type="noConversion"/>
  </si>
  <si>
    <t>鍾○慧</t>
  </si>
  <si>
    <t>1/3-1/7</t>
    <phoneticPr fontId="3" type="noConversion"/>
  </si>
  <si>
    <t>5天</t>
    <phoneticPr fontId="3" type="noConversion"/>
  </si>
  <si>
    <t>1/4◇</t>
    <phoneticPr fontId="3" type="noConversion"/>
  </si>
  <si>
    <t>11/8,12/8,23,28,29,1/3,5,6,9,10,11</t>
    <phoneticPr fontId="3" type="noConversion"/>
  </si>
  <si>
    <t>1/3,5,6○＊</t>
    <phoneticPr fontId="3" type="noConversion"/>
  </si>
  <si>
    <t>1/7◇＊</t>
  </si>
  <si>
    <t>11/29,1/7</t>
    <phoneticPr fontId="3" type="noConversion"/>
  </si>
  <si>
    <t>11/7-11/10(12/2,9,14,20)1/3,4</t>
    <phoneticPr fontId="3" type="noConversion"/>
  </si>
  <si>
    <t>4+4+2天</t>
    <phoneticPr fontId="3" type="noConversion"/>
  </si>
  <si>
    <t>1/5,7◇＊</t>
    <phoneticPr fontId="3" type="noConversion"/>
  </si>
  <si>
    <t>11/15,16,22,29,12/5,7,9,1/5,7</t>
    <phoneticPr fontId="3" type="noConversion"/>
  </si>
  <si>
    <t>9天</t>
    <phoneticPr fontId="3" type="noConversion"/>
  </si>
  <si>
    <t>1/6,7◇＊</t>
    <phoneticPr fontId="3" type="noConversion"/>
  </si>
  <si>
    <t>11/10,25,12/6,20,23,29,1/6,7</t>
    <phoneticPr fontId="3" type="noConversion"/>
  </si>
  <si>
    <t>11/15,16,17,29,12/8,28,1/16,17</t>
    <phoneticPr fontId="3" type="noConversion"/>
  </si>
  <si>
    <t>1天</t>
    <phoneticPr fontId="3" type="noConversion"/>
  </si>
  <si>
    <t>11/29,1/10</t>
    <phoneticPr fontId="3" type="noConversion"/>
  </si>
  <si>
    <t>2天</t>
    <phoneticPr fontId="3" type="noConversion"/>
  </si>
  <si>
    <t>○</t>
    <phoneticPr fontId="3" type="noConversion"/>
  </si>
  <si>
    <t>11/8,11,15,22,25,29,12/2,6,9,13,16,20,23,27,30,1/3,6,7,10,13,17(11/10,17,30,12/8,29,1/19)</t>
    <phoneticPr fontId="3" type="noConversion"/>
  </si>
  <si>
    <t>21+6天</t>
    <phoneticPr fontId="3" type="noConversion"/>
  </si>
  <si>
    <t>1/4,7◇＊</t>
    <phoneticPr fontId="3" type="noConversion"/>
  </si>
  <si>
    <t>1/7◇＊</t>
    <phoneticPr fontId="3" type="noConversion"/>
  </si>
  <si>
    <t>1/7三○＊</t>
    <phoneticPr fontId="3" type="noConversion"/>
  </si>
  <si>
    <t>1/7○＊</t>
    <phoneticPr fontId="3" type="noConversion"/>
  </si>
  <si>
    <t>1/5,7班上＊</t>
    <phoneticPr fontId="3" type="noConversion"/>
  </si>
  <si>
    <t>訂12/12-1/19扣12/13,14,15,20,22,26,27,1/4,7,10,11計29-11=18天810元</t>
    <phoneticPr fontId="3" type="noConversion"/>
  </si>
  <si>
    <t>12/15,20-23,1/7,10</t>
    <phoneticPr fontId="3" type="noConversion"/>
  </si>
  <si>
    <t>11/9,16,23,30,12/7,14,21,28,1/4,11,18(11/10,11,17,22,29,12/6,8,12,20,23,26,27,1/7)</t>
    <phoneticPr fontId="3" type="noConversion"/>
  </si>
  <si>
    <t>11+13天</t>
    <phoneticPr fontId="3" type="noConversion"/>
  </si>
  <si>
    <t>11/7,14,21,12/5,6,12,13,19,26,30,1/3,9,16</t>
    <phoneticPr fontId="3" type="noConversion"/>
  </si>
  <si>
    <t>13天</t>
    <phoneticPr fontId="3" type="noConversion"/>
  </si>
  <si>
    <t>12/2,30,1/5,7</t>
    <phoneticPr fontId="3" type="noConversion"/>
  </si>
  <si>
    <t>1/10,11◇＊</t>
    <phoneticPr fontId="3" type="noConversion"/>
  </si>
  <si>
    <t>1/9四○＊</t>
    <phoneticPr fontId="3" type="noConversion"/>
  </si>
  <si>
    <t>三○＊</t>
    <phoneticPr fontId="3" type="noConversion"/>
  </si>
  <si>
    <t>1/10○＊</t>
    <phoneticPr fontId="3" type="noConversion"/>
  </si>
  <si>
    <t>一◇＊</t>
    <phoneticPr fontId="3" type="noConversion"/>
  </si>
  <si>
    <t>1/12＊9/20始班上</t>
    <phoneticPr fontId="3" type="noConversion"/>
  </si>
  <si>
    <t>11/15,16,17,29,12/8,28,1/10,16,17</t>
    <phoneticPr fontId="3" type="noConversion"/>
  </si>
  <si>
    <t>1/10一四○＊</t>
    <phoneticPr fontId="3" type="noConversion"/>
  </si>
  <si>
    <t>第 20 週訂午餐表 1/9-1/13</t>
    <phoneticPr fontId="3" type="noConversion"/>
  </si>
  <si>
    <t>1/10○＊-13</t>
    <phoneticPr fontId="3" type="noConversion"/>
  </si>
  <si>
    <t>11/22-11/25,12/6-12/9,1/10-13</t>
    <phoneticPr fontId="3" type="noConversion"/>
  </si>
  <si>
    <t>12天</t>
    <phoneticPr fontId="3" type="noConversion"/>
  </si>
  <si>
    <t>1/10五○＊</t>
    <phoneticPr fontId="3" type="noConversion"/>
  </si>
  <si>
    <t>1/10◇＊</t>
  </si>
  <si>
    <t>1/10◇＊</t>
    <phoneticPr fontId="3" type="noConversion"/>
  </si>
  <si>
    <t>11/29,1/7,10</t>
    <phoneticPr fontId="3" type="noConversion"/>
  </si>
  <si>
    <t>11/15,16,22,29,12/5,7,9,1/5,7,10</t>
    <phoneticPr fontId="3" type="noConversion"/>
  </si>
  <si>
    <t>11/10,29,12/19-12/23,1/10</t>
    <phoneticPr fontId="3" type="noConversion"/>
  </si>
  <si>
    <t>11/11,25,12/2,9,16,23,30,1/6,7,13(11/29,1/10)</t>
    <phoneticPr fontId="3" type="noConversion"/>
  </si>
  <si>
    <t>1/10○＊</t>
  </si>
  <si>
    <t>11/29,12/22,1/10</t>
    <phoneticPr fontId="3" type="noConversion"/>
  </si>
  <si>
    <t>3天</t>
    <phoneticPr fontId="3" type="noConversion"/>
  </si>
  <si>
    <t>1/9○＊-13</t>
    <phoneticPr fontId="3" type="noConversion"/>
  </si>
  <si>
    <t>1/9,10,12◇＊</t>
    <phoneticPr fontId="3" type="noConversion"/>
  </si>
  <si>
    <t>12/15,20-23,1/7,9,10,12</t>
    <phoneticPr fontId="3" type="noConversion"/>
  </si>
  <si>
    <t>1/12◇＊</t>
    <phoneticPr fontId="3" type="noConversion"/>
  </si>
  <si>
    <t>11/11,12/1,2,5,6,7,8,9,12</t>
    <phoneticPr fontId="3" type="noConversion"/>
  </si>
  <si>
    <t>11/9,16,23,30,12/7,14,21,28,1/4,11,18(11/10,11,17,22,29,12/6,8,12,20,23,26,27,1/7,16-19)</t>
    <phoneticPr fontId="3" type="noConversion"/>
  </si>
  <si>
    <t>11+16天</t>
    <phoneticPr fontId="3" type="noConversion"/>
  </si>
  <si>
    <t>11/10,25,12/6,20,23,29,1/6,7,1/16-19</t>
    <phoneticPr fontId="3" type="noConversion"/>
  </si>
  <si>
    <t>12/16,30,1/3,16,17,18</t>
    <phoneticPr fontId="3" type="noConversion"/>
  </si>
  <si>
    <t>12/16,1/3,4,16,17,18</t>
    <phoneticPr fontId="3" type="noConversion"/>
  </si>
  <si>
    <t>11/28,12/14,27,1/16,17,18</t>
    <phoneticPr fontId="3" type="noConversion"/>
  </si>
  <si>
    <t>11/10,17,24,12/1,8,15,22,29,1/5,12,19(1/16,17,18)</t>
    <phoneticPr fontId="3" type="noConversion"/>
  </si>
  <si>
    <t>11+3天</t>
    <phoneticPr fontId="3" type="noConversion"/>
  </si>
  <si>
    <t>11/10,17,24,12/1,8,15,22,29,1/5,12,19(11/7,14,15,12/9,13,28,30,1/9,16,17,18)</t>
    <phoneticPr fontId="3" type="noConversion"/>
  </si>
  <si>
    <t>11+11天</t>
    <phoneticPr fontId="3" type="noConversion"/>
  </si>
  <si>
    <t>11/8,12/8,23,28,29,1/3,5,6,9,10,11,12,13,16,17,18</t>
    <phoneticPr fontId="3" type="noConversion"/>
  </si>
  <si>
    <t>16天</t>
    <phoneticPr fontId="3" type="noConversion"/>
  </si>
  <si>
    <t>11/10,23,30,12/7,14,1/5,12,16</t>
    <phoneticPr fontId="3" type="noConversion"/>
  </si>
  <si>
    <t>第 21 週訂午餐表 1/16-1/19</t>
    <phoneticPr fontId="3" type="noConversion"/>
  </si>
  <si>
    <t>1/16,17○＊</t>
    <phoneticPr fontId="3" type="noConversion"/>
  </si>
  <si>
    <t>1/16,17,18,19◇＊</t>
    <phoneticPr fontId="3" type="noConversion"/>
  </si>
  <si>
    <t>1/16,17,18◇＊</t>
    <phoneticPr fontId="3" type="noConversion"/>
  </si>
  <si>
    <t>1/16,17,18○＊</t>
  </si>
  <si>
    <t>1/16,17,18○＊</t>
    <phoneticPr fontId="3" type="noConversion"/>
  </si>
  <si>
    <t>1/16,17,19三○＊</t>
    <phoneticPr fontId="3" type="noConversion"/>
  </si>
  <si>
    <t>1/16,17,18四○＊</t>
    <phoneticPr fontId="3" type="noConversion"/>
  </si>
  <si>
    <t>班◇上</t>
    <phoneticPr fontId="3" type="noConversion"/>
  </si>
  <si>
    <t>1/16＊9/20始班上</t>
    <phoneticPr fontId="3" type="noConversion"/>
  </si>
  <si>
    <t>1/16◇</t>
    <phoneticPr fontId="3" type="noConversion"/>
  </si>
  <si>
    <t>訂9/7,14,21,28,10/5,12,19,11/2,9,16,23,30,12/7,14,21,28,1/4,11計18天810元</t>
    <phoneticPr fontId="3" type="noConversion"/>
  </si>
  <si>
    <t>1/17○＊</t>
    <phoneticPr fontId="3" type="noConversion"/>
  </si>
  <si>
    <t>1/16,17◇＊</t>
    <phoneticPr fontId="3" type="noConversion"/>
  </si>
  <si>
    <t>1/18,19二五○＊</t>
    <phoneticPr fontId="3" type="noConversion"/>
  </si>
  <si>
    <t>一1/17◇＊</t>
    <phoneticPr fontId="3" type="noConversion"/>
  </si>
  <si>
    <t>11/7-11/21,29,12/6,27,30,1/17</t>
    <phoneticPr fontId="3" type="noConversion"/>
  </si>
  <si>
    <t>10+5天</t>
    <phoneticPr fontId="3" type="noConversion"/>
  </si>
  <si>
    <t>12/15,20-23,1/7,9,10,12,16,17</t>
    <phoneticPr fontId="3" type="noConversion"/>
  </si>
  <si>
    <t>11/8,11,15,22,25,29,12/2,6,9,13,16,20,23,27,30,1/3,6,7,10,13,17(11/10,17,30,12/8,29,1/18,19)</t>
    <phoneticPr fontId="3" type="noConversion"/>
  </si>
  <si>
    <t>21+7天</t>
    <phoneticPr fontId="3" type="noConversion"/>
  </si>
  <si>
    <t>11/7,14,21,12/5,6,12,13,19,26,30,1/3,9,16,17</t>
    <phoneticPr fontId="3" type="noConversion"/>
  </si>
  <si>
    <t>14天</t>
    <phoneticPr fontId="3" type="noConversion"/>
  </si>
  <si>
    <t>1/18◇＊</t>
    <phoneticPr fontId="3" type="noConversion"/>
  </si>
  <si>
    <t>訂12/12-1/19扣12/13,14,15,20,22,26,27,1/4,7,10,11,18計29-12=17天765元</t>
    <phoneticPr fontId="3" type="noConversion"/>
  </si>
  <si>
    <t>1/18◇＊</t>
  </si>
  <si>
    <t>1/18○＊</t>
    <phoneticPr fontId="3" type="noConversion"/>
  </si>
  <si>
    <t>11/11,12/1,2,5,6,7,8,9,12,18</t>
    <phoneticPr fontId="3" type="noConversion"/>
  </si>
  <si>
    <t>12/2,30,1/5,7,18,19</t>
    <phoneticPr fontId="3" type="noConversion"/>
  </si>
  <si>
    <t>11/29,12/22,1/10,18</t>
    <phoneticPr fontId="3" type="noConversion"/>
  </si>
  <si>
    <t>4天</t>
  </si>
  <si>
    <t>1/18,19＊</t>
    <phoneticPr fontId="3" type="noConversion"/>
  </si>
  <si>
    <t>11/28,12/14,27,1/16,17,18,19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</si>
</sst>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7" fontId="4" fillId="4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A74B-5ADF-456D-8F96-5C64D2743FAD}">
  <dimension ref="A1:AR80"/>
  <sheetViews>
    <sheetView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335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335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335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343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338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336</v>
      </c>
      <c r="H28" s="44" t="s">
        <v>336</v>
      </c>
      <c r="I28" s="44" t="s">
        <v>336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344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344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344</v>
      </c>
      <c r="H31" s="44" t="s">
        <v>344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337</v>
      </c>
      <c r="H32" s="44" t="s">
        <v>13</v>
      </c>
      <c r="I32" s="44" t="s">
        <v>14</v>
      </c>
      <c r="J32" s="44" t="s">
        <v>337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336</v>
      </c>
      <c r="K33" s="44" t="s">
        <v>336</v>
      </c>
      <c r="L33" s="44" t="s">
        <v>336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344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344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337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344</v>
      </c>
      <c r="H54" s="44" t="s">
        <v>345</v>
      </c>
      <c r="I54" s="44" t="s">
        <v>344</v>
      </c>
      <c r="J54" s="44" t="s">
        <v>12</v>
      </c>
      <c r="K54" s="44" t="s">
        <v>344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344</v>
      </c>
      <c r="H56" s="44" t="s">
        <v>12</v>
      </c>
      <c r="I56" s="44" t="s">
        <v>344</v>
      </c>
      <c r="J56" s="44" t="s">
        <v>12</v>
      </c>
      <c r="K56" s="44" t="s">
        <v>344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0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ref="N61:S61" si="7">O16+O38+O53</f>
        <v>11</v>
      </c>
      <c r="O61" s="47">
        <f t="shared" si="7"/>
        <v>15</v>
      </c>
      <c r="P61" s="47">
        <f t="shared" si="7"/>
        <v>10</v>
      </c>
      <c r="Q61" s="47">
        <f t="shared" si="7"/>
        <v>13</v>
      </c>
      <c r="R61" s="47">
        <f t="shared" si="7"/>
        <v>13</v>
      </c>
      <c r="S61" s="47">
        <f t="shared" si="7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ref="N62:Q64" si="8">O17+O39+O54</f>
        <v>14</v>
      </c>
      <c r="O62" s="47">
        <f t="shared" si="8"/>
        <v>17</v>
      </c>
      <c r="P62" s="47">
        <f t="shared" si="8"/>
        <v>16</v>
      </c>
      <c r="Q62" s="47">
        <f t="shared" si="8"/>
        <v>16</v>
      </c>
      <c r="R62" s="47">
        <f t="shared" ref="R62:R64" si="9">S17+S39+S54</f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8"/>
        <v>53</v>
      </c>
      <c r="O64" s="47">
        <f t="shared" si="8"/>
        <v>53</v>
      </c>
      <c r="P64" s="47">
        <f t="shared" si="8"/>
        <v>53</v>
      </c>
      <c r="Q64" s="47">
        <f t="shared" si="8"/>
        <v>53</v>
      </c>
      <c r="R64" s="47">
        <f t="shared" si="9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504</v>
      </c>
      <c r="C65" s="39">
        <f>SUM(C46:C64)</f>
        <v>23</v>
      </c>
      <c r="D65" s="39">
        <f>SUM(D46:D64)</f>
        <v>414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704A-F0A9-42DD-AABC-CBFD0378D383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113"/>
      <c r="B1" s="113"/>
      <c r="C1" s="113"/>
      <c r="D1" s="113"/>
      <c r="E1" s="113"/>
      <c r="F1" s="113"/>
      <c r="G1" s="120" t="s">
        <v>103</v>
      </c>
      <c r="H1" s="120"/>
      <c r="I1" s="120"/>
      <c r="J1" s="120"/>
      <c r="K1" s="120"/>
      <c r="L1" s="120"/>
      <c r="M1" s="113"/>
      <c r="N1" s="113"/>
      <c r="O1" s="121" t="s">
        <v>561</v>
      </c>
      <c r="P1" s="121"/>
      <c r="Q1" s="121"/>
      <c r="R1" s="113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59" t="s">
        <v>556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59" t="s">
        <v>117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59" t="s">
        <v>117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59" t="s">
        <v>117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68"/>
      <c r="F5" s="96" t="s">
        <v>553</v>
      </c>
      <c r="G5" s="57">
        <v>3</v>
      </c>
      <c r="H5" s="57" t="s">
        <v>114</v>
      </c>
      <c r="I5" s="57" t="s">
        <v>128</v>
      </c>
      <c r="J5" s="64" t="s">
        <v>379</v>
      </c>
      <c r="K5" s="59"/>
      <c r="L5" s="59" t="s">
        <v>517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113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65" t="s">
        <v>557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117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96" t="s">
        <v>576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556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65" t="s">
        <v>144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59" t="s">
        <v>134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134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229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68" t="s">
        <v>562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59" t="s">
        <v>156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117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59" t="s">
        <v>554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59" t="s">
        <v>162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68" t="s">
        <v>575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117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134</v>
      </c>
      <c r="G15" s="57">
        <v>13</v>
      </c>
      <c r="H15" s="57" t="s">
        <v>167</v>
      </c>
      <c r="I15" s="57" t="s">
        <v>177</v>
      </c>
      <c r="J15" s="57" t="s">
        <v>116</v>
      </c>
      <c r="K15" s="59" t="s">
        <v>113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578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393</v>
      </c>
      <c r="K17" s="59" t="s">
        <v>210</v>
      </c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59" t="s">
        <v>555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 t="s">
        <v>189</v>
      </c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59" t="s">
        <v>117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558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59" t="s">
        <v>134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567</v>
      </c>
      <c r="M21" s="57">
        <v>19</v>
      </c>
      <c r="N21" s="58">
        <v>909</v>
      </c>
      <c r="O21" s="57" t="s">
        <v>200</v>
      </c>
      <c r="P21" s="57" t="s">
        <v>119</v>
      </c>
      <c r="Q21" s="59" t="s">
        <v>572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59" t="s">
        <v>134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556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566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71"/>
      <c r="G24" s="57">
        <v>22</v>
      </c>
      <c r="H24" s="57">
        <v>915</v>
      </c>
      <c r="I24" s="57" t="s">
        <v>211</v>
      </c>
      <c r="J24" s="57" t="s">
        <v>119</v>
      </c>
      <c r="K24" s="59" t="s">
        <v>556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 t="s">
        <v>167</v>
      </c>
      <c r="C25" s="57" t="s">
        <v>457</v>
      </c>
      <c r="D25" s="64" t="s">
        <v>122</v>
      </c>
      <c r="E25" s="59" t="s">
        <v>221</v>
      </c>
      <c r="F25" s="59"/>
      <c r="G25" s="57">
        <v>23</v>
      </c>
      <c r="H25" s="57">
        <v>916</v>
      </c>
      <c r="I25" s="57" t="s">
        <v>213</v>
      </c>
      <c r="J25" s="57" t="s">
        <v>119</v>
      </c>
      <c r="K25" s="68" t="s">
        <v>565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59" t="s">
        <v>117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68" t="s">
        <v>560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114">
        <f>SUM(C27+I27+O27)</f>
        <v>69</v>
      </c>
      <c r="B27" s="114"/>
      <c r="C27" s="72">
        <f>COUNTA(C5:C26)</f>
        <v>21</v>
      </c>
      <c r="D27" s="114"/>
      <c r="E27" s="73">
        <f>COUNTA(E3:E24)</f>
        <v>9</v>
      </c>
      <c r="F27" s="74">
        <f>COUNTA(F5:F23)</f>
        <v>6</v>
      </c>
      <c r="G27" s="114"/>
      <c r="H27" s="114"/>
      <c r="I27" s="73">
        <f>COUNTA(I3:I26)</f>
        <v>24</v>
      </c>
      <c r="J27" s="114"/>
      <c r="K27" s="114">
        <f>COUNTA(K3:K24)</f>
        <v>15</v>
      </c>
      <c r="L27" s="114">
        <f>COUNTA(L3:L22)</f>
        <v>5</v>
      </c>
      <c r="M27" s="75"/>
      <c r="N27" s="76"/>
      <c r="O27" s="76">
        <f>COUNTA(O3:O26)</f>
        <v>24</v>
      </c>
      <c r="P27" s="76"/>
      <c r="Q27" s="114">
        <f>COUNTA(Q4:Q26)</f>
        <v>9</v>
      </c>
      <c r="R27" s="114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324</v>
      </c>
      <c r="C28" s="91" t="s">
        <v>325</v>
      </c>
      <c r="D28" s="77" t="s">
        <v>326</v>
      </c>
      <c r="E28" s="92" t="s">
        <v>327</v>
      </c>
      <c r="F28" s="78" t="s">
        <v>334</v>
      </c>
      <c r="G28" s="77" t="s">
        <v>219</v>
      </c>
      <c r="H28" s="77" t="s">
        <v>324</v>
      </c>
      <c r="I28" s="77" t="s">
        <v>325</v>
      </c>
      <c r="J28" s="77" t="s">
        <v>326</v>
      </c>
      <c r="K28" s="77" t="s">
        <v>327</v>
      </c>
      <c r="L28" s="78" t="s">
        <v>334</v>
      </c>
      <c r="M28" s="77" t="s">
        <v>219</v>
      </c>
      <c r="N28" s="77" t="s">
        <v>324</v>
      </c>
      <c r="O28" s="77" t="s">
        <v>325</v>
      </c>
      <c r="P28" s="77" t="s">
        <v>326</v>
      </c>
      <c r="Q28" s="77" t="s">
        <v>327</v>
      </c>
      <c r="R28" s="77" t="s">
        <v>334</v>
      </c>
      <c r="T28" s="24"/>
    </row>
    <row r="29" spans="1:20" ht="24.95" customHeight="1">
      <c r="A29" s="79" t="s">
        <v>220</v>
      </c>
      <c r="B29" s="77" t="s">
        <v>12</v>
      </c>
      <c r="C29" s="77" t="s">
        <v>13</v>
      </c>
      <c r="D29" s="77" t="s">
        <v>14</v>
      </c>
      <c r="E29" s="77" t="s">
        <v>12</v>
      </c>
      <c r="F29" s="77" t="s">
        <v>10</v>
      </c>
      <c r="G29" s="79" t="s">
        <v>221</v>
      </c>
      <c r="H29" s="77" t="s">
        <v>21</v>
      </c>
      <c r="I29" s="77" t="s">
        <v>21</v>
      </c>
      <c r="J29" s="77" t="s">
        <v>10</v>
      </c>
      <c r="K29" s="77" t="s">
        <v>13</v>
      </c>
      <c r="L29" s="77" t="s">
        <v>21</v>
      </c>
      <c r="M29" s="79" t="s">
        <v>222</v>
      </c>
      <c r="N29" s="77" t="s">
        <v>20</v>
      </c>
      <c r="O29" s="77" t="s">
        <v>20</v>
      </c>
      <c r="P29" s="77" t="s">
        <v>14</v>
      </c>
      <c r="Q29" s="77" t="s">
        <v>12</v>
      </c>
      <c r="R29" s="77" t="s">
        <v>13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559</v>
      </c>
      <c r="F31" s="22"/>
      <c r="G31" s="22"/>
      <c r="H31" s="22"/>
      <c r="I31" s="22"/>
      <c r="J31" s="22"/>
      <c r="K31" s="22"/>
      <c r="L31" s="22"/>
      <c r="M31" s="82" t="s">
        <v>531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7" t="s">
        <v>308</v>
      </c>
      <c r="C32" s="81" t="s">
        <v>116</v>
      </c>
      <c r="D32" s="81" t="s">
        <v>305</v>
      </c>
      <c r="E32" s="26" t="s">
        <v>461</v>
      </c>
      <c r="F32" s="22"/>
      <c r="G32" s="22"/>
      <c r="H32" s="22"/>
      <c r="I32" s="22"/>
      <c r="J32" s="22"/>
      <c r="K32" s="22"/>
      <c r="L32" s="22"/>
      <c r="M32" s="82" t="s">
        <v>462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134</v>
      </c>
      <c r="E33" s="26" t="s">
        <v>546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 t="s">
        <v>577</v>
      </c>
      <c r="F35" s="26"/>
      <c r="G35" s="81"/>
      <c r="H35" s="81"/>
      <c r="I35" s="81"/>
      <c r="J35" s="81"/>
      <c r="K35" s="81"/>
      <c r="L35" s="81"/>
      <c r="M35" s="82" t="s">
        <v>531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585</v>
      </c>
      <c r="F36" s="26"/>
      <c r="G36" s="81"/>
      <c r="H36" s="81"/>
      <c r="I36" s="81"/>
      <c r="J36" s="81"/>
      <c r="K36" s="81"/>
      <c r="L36" s="81"/>
      <c r="M36" s="82" t="s">
        <v>452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586</v>
      </c>
      <c r="F37" s="81"/>
      <c r="G37" s="81"/>
      <c r="H37" s="81"/>
      <c r="I37" s="81"/>
      <c r="J37" s="81"/>
      <c r="K37" s="81"/>
      <c r="L37" s="85"/>
      <c r="M37" s="82" t="s">
        <v>587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588</v>
      </c>
      <c r="F38" s="81"/>
      <c r="G38" s="81"/>
      <c r="H38" s="81"/>
      <c r="I38" s="81"/>
      <c r="J38" s="81"/>
      <c r="K38" s="81"/>
      <c r="L38" s="85"/>
      <c r="M38" s="82" t="s">
        <v>589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590</v>
      </c>
      <c r="F39" s="26"/>
      <c r="M39" s="82" t="s">
        <v>591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/>
      <c r="M40" s="82"/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>
        <v>44915</v>
      </c>
      <c r="F41" s="26"/>
      <c r="M41" s="82" t="s">
        <v>237</v>
      </c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580</v>
      </c>
      <c r="M42" s="82" t="s">
        <v>581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527</v>
      </c>
      <c r="F43" s="26"/>
      <c r="M43" s="82" t="s">
        <v>528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 t="s">
        <v>583</v>
      </c>
      <c r="F44" s="26"/>
      <c r="M44" s="82" t="s">
        <v>452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582</v>
      </c>
      <c r="F45" s="26"/>
      <c r="M45" s="82" t="s">
        <v>564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517</v>
      </c>
      <c r="E47" s="26" t="s">
        <v>418</v>
      </c>
      <c r="F47" s="22"/>
      <c r="G47" s="22"/>
      <c r="H47" s="22"/>
      <c r="I47" s="22"/>
      <c r="J47" s="22"/>
      <c r="K47" s="22"/>
      <c r="L47" s="22"/>
      <c r="M47" s="82" t="s">
        <v>310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>
        <v>44933</v>
      </c>
      <c r="K48" s="85"/>
      <c r="L48" s="82"/>
      <c r="M48" s="82" t="s">
        <v>237</v>
      </c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>
        <v>44936</v>
      </c>
      <c r="K49" s="85"/>
      <c r="L49" s="82"/>
      <c r="M49" s="82" t="s">
        <v>237</v>
      </c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412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563</v>
      </c>
      <c r="M51" s="82" t="s">
        <v>564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539</v>
      </c>
      <c r="F53" s="81"/>
      <c r="G53" s="81"/>
      <c r="H53" s="90"/>
      <c r="I53" s="81"/>
      <c r="J53" s="81"/>
      <c r="K53" s="81"/>
      <c r="L53" s="85"/>
      <c r="M53" s="82" t="s">
        <v>540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424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 t="s">
        <v>584</v>
      </c>
      <c r="F56" s="81"/>
      <c r="G56" s="81"/>
      <c r="H56" s="81"/>
      <c r="I56" s="81"/>
      <c r="J56" s="81"/>
      <c r="K56" s="81"/>
      <c r="L56" s="85"/>
      <c r="M56" s="82" t="s">
        <v>452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579</v>
      </c>
      <c r="F57" s="26"/>
      <c r="G57" s="81"/>
      <c r="H57" s="81"/>
      <c r="I57" s="81"/>
      <c r="J57" s="81"/>
      <c r="K57" s="81"/>
      <c r="L57" s="81"/>
      <c r="M57" s="82" t="s">
        <v>531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394</v>
      </c>
      <c r="C58" s="87" t="s">
        <v>392</v>
      </c>
      <c r="D58" s="81" t="s">
        <v>391</v>
      </c>
      <c r="E58" s="83" t="s">
        <v>395</v>
      </c>
      <c r="F58" s="26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264</v>
      </c>
      <c r="C59" s="87" t="s">
        <v>265</v>
      </c>
      <c r="D59" s="81" t="s">
        <v>266</v>
      </c>
      <c r="E59" s="83" t="s">
        <v>267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268</v>
      </c>
      <c r="C60" s="81" t="s">
        <v>116</v>
      </c>
      <c r="D60" s="81" t="s">
        <v>117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167</v>
      </c>
      <c r="B61" s="81" t="s">
        <v>519</v>
      </c>
      <c r="C61" s="81" t="s">
        <v>116</v>
      </c>
      <c r="D61" s="81" t="s">
        <v>117</v>
      </c>
      <c r="E61" s="83" t="s">
        <v>74</v>
      </c>
      <c r="F61" s="81"/>
      <c r="G61" s="81"/>
      <c r="H61" s="81"/>
      <c r="I61" s="81"/>
      <c r="J61" s="81"/>
      <c r="K61" s="81"/>
      <c r="L61" s="81"/>
      <c r="M61" s="82" t="s">
        <v>310</v>
      </c>
      <c r="N61" s="83"/>
      <c r="O61" s="81"/>
      <c r="P61" s="81"/>
      <c r="Q61" s="81"/>
      <c r="R61" s="81"/>
    </row>
    <row r="62" spans="1:21" ht="24.95" customHeight="1">
      <c r="A62" s="81" t="s">
        <v>167</v>
      </c>
      <c r="B62" s="81" t="s">
        <v>269</v>
      </c>
      <c r="C62" s="87" t="s">
        <v>270</v>
      </c>
      <c r="D62" s="81" t="s">
        <v>210</v>
      </c>
      <c r="E62" s="83" t="s">
        <v>271</v>
      </c>
      <c r="F62" s="81"/>
      <c r="G62" s="81"/>
      <c r="H62" s="81"/>
      <c r="I62" s="81"/>
      <c r="J62" s="81"/>
      <c r="K62" s="81"/>
      <c r="L62" s="81"/>
      <c r="M62" s="82"/>
      <c r="N62" s="83"/>
      <c r="O62" s="81"/>
      <c r="P62" s="81"/>
      <c r="Q62" s="81"/>
      <c r="R62" s="81"/>
    </row>
    <row r="63" spans="1:21" ht="24.95" customHeight="1">
      <c r="A63" s="81" t="s">
        <v>123</v>
      </c>
      <c r="B63" s="81" t="s">
        <v>215</v>
      </c>
      <c r="C63" s="81" t="s">
        <v>116</v>
      </c>
      <c r="D63" s="81" t="s">
        <v>113</v>
      </c>
      <c r="E63" s="83" t="s">
        <v>370</v>
      </c>
      <c r="F63" s="81"/>
      <c r="G63" s="81"/>
      <c r="H63" s="81"/>
      <c r="I63" s="81"/>
      <c r="J63" s="81"/>
      <c r="K63" s="81"/>
      <c r="L63" s="81"/>
      <c r="M63" s="82" t="s">
        <v>371</v>
      </c>
      <c r="N63" s="83"/>
      <c r="O63" s="81"/>
      <c r="P63" s="81"/>
      <c r="Q63" s="81"/>
      <c r="R63" s="81"/>
    </row>
    <row r="64" spans="1:21" ht="24.95" customHeight="1">
      <c r="A64" s="81" t="s">
        <v>123</v>
      </c>
      <c r="B64" s="81" t="s">
        <v>218</v>
      </c>
      <c r="C64" s="81" t="s">
        <v>116</v>
      </c>
      <c r="D64" s="88" t="s">
        <v>117</v>
      </c>
      <c r="E64" s="83">
        <v>44874</v>
      </c>
      <c r="F64" s="26"/>
      <c r="G64" s="81"/>
      <c r="H64" s="81"/>
      <c r="I64" s="81"/>
      <c r="J64" s="81"/>
      <c r="K64" s="81"/>
      <c r="L64" s="81"/>
      <c r="M64" s="82" t="s">
        <v>237</v>
      </c>
      <c r="N64" s="83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272</v>
      </c>
      <c r="C65" s="114" t="s">
        <v>116</v>
      </c>
      <c r="D65" s="88" t="s">
        <v>117</v>
      </c>
      <c r="E65" s="83">
        <v>44918</v>
      </c>
      <c r="M65" s="82" t="s">
        <v>237</v>
      </c>
      <c r="N65" s="83"/>
      <c r="T65" s="86"/>
      <c r="U65" s="86"/>
    </row>
    <row r="66" spans="1:21" ht="24.95" customHeight="1">
      <c r="A66" s="81">
        <v>706</v>
      </c>
      <c r="B66" s="81" t="s">
        <v>273</v>
      </c>
      <c r="C66" s="81" t="s">
        <v>116</v>
      </c>
      <c r="D66" s="88" t="s">
        <v>117</v>
      </c>
      <c r="E66" s="83" t="s">
        <v>550</v>
      </c>
      <c r="F66" s="26"/>
      <c r="G66" s="81"/>
      <c r="H66" s="81"/>
      <c r="I66" s="81"/>
      <c r="J66" s="81"/>
      <c r="K66" s="81"/>
      <c r="L66" s="81"/>
      <c r="M66" s="82" t="s">
        <v>551</v>
      </c>
      <c r="N66" s="26"/>
      <c r="O66" s="23"/>
      <c r="P66" s="81"/>
      <c r="Q66" s="81"/>
      <c r="R66" s="81"/>
      <c r="S66" s="24"/>
      <c r="T66" s="24"/>
    </row>
    <row r="67" spans="1:21" ht="24.95" customHeight="1">
      <c r="A67" s="81">
        <v>710</v>
      </c>
      <c r="B67" s="81" t="s">
        <v>274</v>
      </c>
      <c r="C67" s="81" t="s">
        <v>116</v>
      </c>
      <c r="D67" s="81" t="s">
        <v>117</v>
      </c>
      <c r="E67" s="83" t="s">
        <v>552</v>
      </c>
      <c r="F67" s="81"/>
      <c r="G67" s="81"/>
      <c r="H67" s="81"/>
      <c r="I67" s="81"/>
      <c r="J67" s="81"/>
      <c r="K67" s="81"/>
      <c r="L67" s="81"/>
      <c r="M67" s="82" t="s">
        <v>284</v>
      </c>
      <c r="N67" s="83"/>
      <c r="O67" s="23"/>
      <c r="P67" s="81"/>
      <c r="Q67" s="81"/>
      <c r="R67" s="81"/>
      <c r="S67" s="24"/>
      <c r="T67" s="24"/>
    </row>
    <row r="68" spans="1:21" s="81" customFormat="1" ht="24.95" customHeight="1">
      <c r="A68" s="81">
        <v>713</v>
      </c>
      <c r="B68" s="81" t="s">
        <v>275</v>
      </c>
      <c r="C68" s="81" t="s">
        <v>116</v>
      </c>
      <c r="D68" s="81" t="s">
        <v>229</v>
      </c>
      <c r="E68" s="83"/>
      <c r="M68" s="82"/>
      <c r="T68" s="86"/>
      <c r="U68" s="86"/>
    </row>
    <row r="69" spans="1:21" s="81" customFormat="1" ht="24.95" customHeight="1">
      <c r="A69" s="81">
        <v>714</v>
      </c>
      <c r="B69" s="81" t="s">
        <v>276</v>
      </c>
      <c r="C69" s="114" t="s">
        <v>116</v>
      </c>
      <c r="D69" s="88" t="s">
        <v>117</v>
      </c>
      <c r="E69" s="83" t="s">
        <v>309</v>
      </c>
      <c r="M69" s="82" t="s">
        <v>310</v>
      </c>
      <c r="S69" s="86"/>
      <c r="T69" s="86"/>
    </row>
    <row r="70" spans="1:21" ht="24.95" customHeight="1">
      <c r="A70" s="81">
        <v>715</v>
      </c>
      <c r="B70" s="81" t="s">
        <v>277</v>
      </c>
      <c r="C70" s="81" t="s">
        <v>116</v>
      </c>
      <c r="D70" s="81" t="s">
        <v>117</v>
      </c>
      <c r="E70" s="83" t="s">
        <v>449</v>
      </c>
      <c r="F70" s="81"/>
      <c r="G70" s="81"/>
      <c r="H70" s="81"/>
      <c r="I70" s="81"/>
      <c r="J70" s="81"/>
      <c r="K70" s="81"/>
      <c r="L70" s="81"/>
      <c r="M70" s="82" t="s">
        <v>284</v>
      </c>
      <c r="N70" s="83"/>
      <c r="O70" s="81"/>
      <c r="P70" s="81"/>
      <c r="Q70" s="81"/>
      <c r="R70" s="81"/>
    </row>
    <row r="71" spans="1:21" s="81" customFormat="1" ht="24.95" customHeight="1">
      <c r="A71" s="81">
        <v>801</v>
      </c>
      <c r="B71" s="81" t="s">
        <v>163</v>
      </c>
      <c r="C71" s="114" t="s">
        <v>116</v>
      </c>
      <c r="D71" s="81" t="s">
        <v>293</v>
      </c>
      <c r="E71" s="83" t="s">
        <v>294</v>
      </c>
      <c r="F71" s="26"/>
      <c r="M71" s="82"/>
      <c r="N71" s="83"/>
      <c r="T71" s="86"/>
      <c r="U71" s="86"/>
    </row>
    <row r="72" spans="1:21" s="81" customFormat="1" ht="24.95" customHeight="1">
      <c r="A72" s="81">
        <v>803</v>
      </c>
      <c r="B72" s="81" t="s">
        <v>278</v>
      </c>
      <c r="C72" s="114" t="s">
        <v>116</v>
      </c>
      <c r="D72" s="81" t="s">
        <v>229</v>
      </c>
      <c r="E72" s="83">
        <v>44882</v>
      </c>
      <c r="L72" s="85"/>
      <c r="M72" s="82" t="s">
        <v>237</v>
      </c>
      <c r="N72" s="83"/>
      <c r="T72" s="86"/>
      <c r="U72" s="86"/>
    </row>
    <row r="73" spans="1:21" ht="24.95" customHeight="1">
      <c r="A73" s="81">
        <v>804</v>
      </c>
      <c r="B73" s="81" t="s">
        <v>279</v>
      </c>
      <c r="C73" s="81" t="s">
        <v>116</v>
      </c>
      <c r="D73" s="81" t="s">
        <v>293</v>
      </c>
      <c r="E73" s="83" t="s">
        <v>294</v>
      </c>
      <c r="F73" s="26"/>
      <c r="G73" s="81"/>
      <c r="H73" s="81"/>
      <c r="I73" s="81"/>
      <c r="J73" s="81"/>
      <c r="K73" s="81"/>
      <c r="L73" s="81"/>
      <c r="M73" s="82"/>
      <c r="N73" s="83"/>
      <c r="O73" s="81"/>
      <c r="T73" s="24"/>
    </row>
    <row r="74" spans="1:21" ht="24.95" customHeight="1">
      <c r="A74" s="81">
        <v>811</v>
      </c>
      <c r="B74" s="81" t="s">
        <v>280</v>
      </c>
      <c r="C74" s="81" t="s">
        <v>116</v>
      </c>
      <c r="D74" s="82" t="s">
        <v>117</v>
      </c>
      <c r="E74" s="83">
        <v>44881</v>
      </c>
      <c r="F74" s="81"/>
      <c r="G74" s="81"/>
      <c r="H74" s="81"/>
      <c r="I74" s="81"/>
      <c r="J74" s="81"/>
      <c r="K74" s="81"/>
      <c r="L74" s="85"/>
      <c r="M74" s="82" t="s">
        <v>237</v>
      </c>
      <c r="N74" s="83"/>
      <c r="O74" s="81"/>
      <c r="T74" s="24"/>
    </row>
    <row r="75" spans="1:21" s="89" customFormat="1" ht="24.95" customHeight="1">
      <c r="A75" s="81">
        <v>818</v>
      </c>
      <c r="B75" s="81" t="s">
        <v>281</v>
      </c>
      <c r="C75" s="81" t="s">
        <v>116</v>
      </c>
      <c r="D75" s="81" t="s">
        <v>117</v>
      </c>
      <c r="E75" s="83" t="s">
        <v>592</v>
      </c>
      <c r="F75" s="81"/>
      <c r="G75" s="81"/>
      <c r="H75" s="81"/>
      <c r="I75" s="81"/>
      <c r="J75" s="81"/>
      <c r="K75" s="81"/>
      <c r="L75" s="81"/>
      <c r="M75" s="82" t="s">
        <v>351</v>
      </c>
      <c r="N75" s="83"/>
      <c r="S75" s="81"/>
    </row>
    <row r="76" spans="1:21" s="89" customFormat="1" ht="24.95" customHeight="1">
      <c r="A76" s="81">
        <v>908</v>
      </c>
      <c r="B76" s="81" t="s">
        <v>282</v>
      </c>
      <c r="C76" s="81" t="s">
        <v>116</v>
      </c>
      <c r="D76" s="81" t="s">
        <v>229</v>
      </c>
      <c r="E76" s="83" t="s">
        <v>568</v>
      </c>
      <c r="F76" s="81"/>
      <c r="G76" s="81"/>
      <c r="H76" s="81"/>
      <c r="I76" s="81"/>
      <c r="J76" s="81"/>
      <c r="K76" s="81"/>
      <c r="L76" s="85"/>
      <c r="M76" s="82" t="s">
        <v>371</v>
      </c>
      <c r="N76" s="83"/>
      <c r="S76" s="81"/>
    </row>
    <row r="77" spans="1:21" s="81" customFormat="1" ht="24.95" customHeight="1">
      <c r="A77" s="81">
        <v>909</v>
      </c>
      <c r="B77" s="81" t="s">
        <v>283</v>
      </c>
      <c r="C77" s="81" t="s">
        <v>116</v>
      </c>
      <c r="D77" s="81" t="s">
        <v>117</v>
      </c>
      <c r="E77" s="83" t="s">
        <v>573</v>
      </c>
      <c r="L77" s="85"/>
      <c r="M77" s="82" t="s">
        <v>574</v>
      </c>
      <c r="N77" s="83"/>
      <c r="T77" s="86"/>
      <c r="U77" s="86"/>
    </row>
    <row r="78" spans="1:21" s="81" customFormat="1" ht="24.95" customHeight="1">
      <c r="A78" s="81">
        <v>910</v>
      </c>
      <c r="B78" s="81" t="s">
        <v>285</v>
      </c>
      <c r="C78" s="81" t="s">
        <v>116</v>
      </c>
      <c r="D78" s="81" t="s">
        <v>117</v>
      </c>
      <c r="E78" s="83" t="s">
        <v>536</v>
      </c>
      <c r="L78" s="85"/>
      <c r="M78" s="82" t="s">
        <v>249</v>
      </c>
      <c r="N78" s="83"/>
      <c r="T78" s="86"/>
      <c r="U78" s="86"/>
    </row>
    <row r="79" spans="1:21" s="81" customFormat="1" ht="24.95" customHeight="1">
      <c r="A79" s="81">
        <v>914</v>
      </c>
      <c r="B79" s="81" t="s">
        <v>286</v>
      </c>
      <c r="C79" s="81" t="s">
        <v>116</v>
      </c>
      <c r="D79" s="81" t="s">
        <v>229</v>
      </c>
      <c r="E79" s="83" t="s">
        <v>569</v>
      </c>
      <c r="M79" s="82" t="s">
        <v>442</v>
      </c>
      <c r="N79" s="83"/>
      <c r="T79" s="86"/>
      <c r="U79" s="86"/>
    </row>
    <row r="80" spans="1:21" s="81" customFormat="1" ht="24.95" customHeight="1">
      <c r="A80" s="81">
        <v>915</v>
      </c>
      <c r="B80" s="81" t="s">
        <v>211</v>
      </c>
      <c r="C80" s="81" t="s">
        <v>116</v>
      </c>
      <c r="D80" s="81" t="s">
        <v>117</v>
      </c>
      <c r="E80" s="83" t="s">
        <v>570</v>
      </c>
      <c r="M80" s="82" t="s">
        <v>351</v>
      </c>
      <c r="N80" s="83"/>
      <c r="T80" s="86"/>
      <c r="U80" s="86"/>
    </row>
    <row r="81" spans="1:21" s="81" customFormat="1" ht="24.95" customHeight="1">
      <c r="A81" s="81">
        <v>916</v>
      </c>
      <c r="B81" s="81" t="s">
        <v>287</v>
      </c>
      <c r="C81" s="81" t="s">
        <v>116</v>
      </c>
      <c r="D81" s="81" t="s">
        <v>288</v>
      </c>
      <c r="E81" s="83" t="s">
        <v>571</v>
      </c>
      <c r="H81" s="90"/>
      <c r="L81" s="85"/>
      <c r="M81" s="82" t="s">
        <v>340</v>
      </c>
      <c r="T81" s="86"/>
      <c r="U81" s="86"/>
    </row>
    <row r="82" spans="1:21" ht="24.95" customHeight="1">
      <c r="A82" s="81">
        <v>919</v>
      </c>
      <c r="B82" s="22" t="s">
        <v>289</v>
      </c>
      <c r="C82" s="22" t="s">
        <v>116</v>
      </c>
      <c r="D82" s="82" t="s">
        <v>217</v>
      </c>
      <c r="E82" s="83" t="s">
        <v>315</v>
      </c>
      <c r="F82" s="81"/>
      <c r="G82" s="81"/>
      <c r="H82" s="81"/>
      <c r="I82" s="81"/>
      <c r="J82" s="81"/>
      <c r="K82" s="81"/>
      <c r="L82" s="85"/>
      <c r="M82" s="82" t="s">
        <v>316</v>
      </c>
      <c r="N82" s="83" t="s">
        <v>292</v>
      </c>
    </row>
    <row r="84" spans="1:21" s="22" customFormat="1" ht="24.9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55"/>
      <c r="T84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1556-532A-4CEF-BCFF-7B8AF8E369D2}">
  <sheetPr>
    <tabColor indexed="13"/>
  </sheetPr>
  <dimension ref="A1:O25"/>
  <sheetViews>
    <sheetView topLeftCell="A12" workbookViewId="0">
      <selection activeCell="C25" sqref="C25"/>
    </sheetView>
  </sheetViews>
  <sheetFormatPr defaultRowHeight="30" customHeight="1"/>
  <cols>
    <col min="1" max="1" width="8.75" style="38" customWidth="1"/>
    <col min="2" max="2" width="12.75" style="24" customWidth="1"/>
    <col min="3" max="3" width="8.75" style="24" customWidth="1"/>
    <col min="4" max="7" width="8.75" customWidth="1"/>
    <col min="8" max="8" width="20.75" style="24" customWidth="1"/>
    <col min="9" max="13" width="8.75" style="1" customWidth="1"/>
    <col min="14" max="15" width="8.75" customWidth="1"/>
  </cols>
  <sheetData>
    <row r="1" spans="1:15" ht="30" customHeight="1" thickBot="1">
      <c r="A1" s="125" t="s">
        <v>0</v>
      </c>
      <c r="B1" s="125"/>
      <c r="C1" s="125"/>
      <c r="D1" s="125"/>
      <c r="E1" s="125"/>
      <c r="F1" s="125"/>
      <c r="G1" s="125"/>
      <c r="H1" s="125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7">
        <v>110</v>
      </c>
      <c r="J2" s="7">
        <v>109</v>
      </c>
      <c r="K2" s="7">
        <v>108</v>
      </c>
      <c r="L2" s="7">
        <v>107</v>
      </c>
      <c r="M2" s="7">
        <v>106</v>
      </c>
      <c r="N2" s="7"/>
    </row>
    <row r="3" spans="1:15" ht="30" customHeight="1">
      <c r="A3" s="8" t="s">
        <v>9</v>
      </c>
      <c r="B3" s="9">
        <v>44796</v>
      </c>
      <c r="C3" s="10">
        <v>1</v>
      </c>
      <c r="D3" s="11"/>
      <c r="E3" s="11"/>
      <c r="F3" s="11"/>
      <c r="G3" s="11" t="s">
        <v>10</v>
      </c>
      <c r="H3" s="12" t="s">
        <v>11</v>
      </c>
      <c r="I3" s="7"/>
      <c r="J3" s="7" t="s">
        <v>12</v>
      </c>
      <c r="K3" s="7" t="s">
        <v>13</v>
      </c>
      <c r="L3" s="7" t="s">
        <v>14</v>
      </c>
      <c r="M3" s="7" t="s">
        <v>10</v>
      </c>
      <c r="N3" s="7"/>
    </row>
    <row r="4" spans="1:15" ht="30" customHeight="1">
      <c r="A4" s="8" t="s">
        <v>15</v>
      </c>
      <c r="B4" s="13" t="s">
        <v>16</v>
      </c>
      <c r="C4" s="10">
        <v>4</v>
      </c>
      <c r="D4" s="11" t="s">
        <v>13</v>
      </c>
      <c r="E4" s="11" t="s">
        <v>14</v>
      </c>
      <c r="F4" s="11" t="s">
        <v>12</v>
      </c>
      <c r="G4" s="11" t="s">
        <v>10</v>
      </c>
      <c r="H4" s="12" t="s">
        <v>17</v>
      </c>
      <c r="I4" s="7" t="s">
        <v>13</v>
      </c>
      <c r="J4" s="7" t="s">
        <v>12</v>
      </c>
      <c r="K4" s="7" t="s">
        <v>14</v>
      </c>
      <c r="L4" s="7" t="s">
        <v>12</v>
      </c>
      <c r="M4" s="7" t="s">
        <v>14</v>
      </c>
      <c r="N4" s="7"/>
    </row>
    <row r="5" spans="1:15" ht="30" customHeight="1">
      <c r="A5" s="8" t="s">
        <v>18</v>
      </c>
      <c r="B5" s="11" t="s">
        <v>19</v>
      </c>
      <c r="C5" s="10">
        <v>4</v>
      </c>
      <c r="D5" s="11" t="s">
        <v>14</v>
      </c>
      <c r="E5" s="11" t="s">
        <v>20</v>
      </c>
      <c r="F5" s="11" t="s">
        <v>21</v>
      </c>
      <c r="G5" s="11" t="s">
        <v>13</v>
      </c>
      <c r="H5" s="12" t="s">
        <v>22</v>
      </c>
      <c r="I5" s="7" t="s">
        <v>12</v>
      </c>
      <c r="J5" s="7" t="s">
        <v>10</v>
      </c>
      <c r="K5" s="7" t="s">
        <v>10</v>
      </c>
      <c r="L5" s="7" t="s">
        <v>10</v>
      </c>
      <c r="M5" s="7" t="s">
        <v>12</v>
      </c>
      <c r="N5" s="7"/>
    </row>
    <row r="6" spans="1:15" ht="30" customHeight="1">
      <c r="A6" s="8" t="s">
        <v>23</v>
      </c>
      <c r="B6" s="11" t="s">
        <v>24</v>
      </c>
      <c r="C6" s="11">
        <v>5</v>
      </c>
      <c r="D6" s="11" t="s">
        <v>12</v>
      </c>
      <c r="E6" s="11" t="s">
        <v>10</v>
      </c>
      <c r="F6" s="11" t="s">
        <v>13</v>
      </c>
      <c r="G6" s="11" t="s">
        <v>14</v>
      </c>
      <c r="H6" s="12" t="s">
        <v>25</v>
      </c>
      <c r="I6" s="7" t="s">
        <v>10</v>
      </c>
      <c r="J6" s="7" t="s">
        <v>14</v>
      </c>
      <c r="K6" s="7" t="s">
        <v>12</v>
      </c>
      <c r="L6" s="7" t="s">
        <v>13</v>
      </c>
      <c r="M6" s="7" t="s">
        <v>13</v>
      </c>
      <c r="N6" s="7"/>
    </row>
    <row r="7" spans="1:15" ht="30" customHeight="1">
      <c r="A7" s="8" t="s">
        <v>26</v>
      </c>
      <c r="B7" s="13" t="s">
        <v>27</v>
      </c>
      <c r="C7" s="11">
        <v>5</v>
      </c>
      <c r="D7" s="11" t="s">
        <v>10</v>
      </c>
      <c r="E7" s="11" t="s">
        <v>13</v>
      </c>
      <c r="F7" s="11" t="s">
        <v>14</v>
      </c>
      <c r="G7" s="11" t="s">
        <v>12</v>
      </c>
      <c r="H7" s="12"/>
      <c r="I7" s="7" t="s">
        <v>14</v>
      </c>
      <c r="J7" s="7" t="s">
        <v>13</v>
      </c>
      <c r="K7" s="7" t="s">
        <v>13</v>
      </c>
      <c r="L7" s="7" t="s">
        <v>14</v>
      </c>
      <c r="M7" s="7" t="s">
        <v>10</v>
      </c>
      <c r="N7" s="7"/>
    </row>
    <row r="8" spans="1:15" ht="30" customHeight="1">
      <c r="A8" s="8" t="s">
        <v>28</v>
      </c>
      <c r="B8" s="14" t="s">
        <v>29</v>
      </c>
      <c r="C8" s="11">
        <v>5</v>
      </c>
      <c r="D8" s="122" t="s">
        <v>30</v>
      </c>
      <c r="E8" s="123"/>
      <c r="F8" s="123"/>
      <c r="G8" s="124"/>
      <c r="H8" s="12" t="s">
        <v>31</v>
      </c>
    </row>
    <row r="9" spans="1:15" ht="30" customHeight="1">
      <c r="A9" s="8" t="s">
        <v>32</v>
      </c>
      <c r="B9" s="13" t="s">
        <v>33</v>
      </c>
      <c r="C9" s="11">
        <v>5</v>
      </c>
      <c r="D9" s="122" t="s">
        <v>30</v>
      </c>
      <c r="E9" s="123"/>
      <c r="F9" s="123"/>
      <c r="G9" s="124"/>
      <c r="H9" s="15"/>
    </row>
    <row r="10" spans="1:15" ht="30" customHeight="1">
      <c r="A10" s="8" t="s">
        <v>34</v>
      </c>
      <c r="B10" s="11" t="s">
        <v>35</v>
      </c>
      <c r="C10" s="10">
        <v>4</v>
      </c>
      <c r="D10" s="122" t="s">
        <v>30</v>
      </c>
      <c r="E10" s="123"/>
      <c r="F10" s="123"/>
      <c r="G10" s="124"/>
      <c r="H10" s="15" t="s">
        <v>36</v>
      </c>
    </row>
    <row r="11" spans="1:15" ht="30" customHeight="1">
      <c r="A11" s="8" t="s">
        <v>37</v>
      </c>
      <c r="B11" s="11" t="s">
        <v>38</v>
      </c>
      <c r="C11" s="11">
        <v>5</v>
      </c>
      <c r="D11" s="122" t="s">
        <v>30</v>
      </c>
      <c r="E11" s="123"/>
      <c r="F11" s="123"/>
      <c r="G11" s="124"/>
      <c r="H11" s="12"/>
      <c r="I11" s="1" t="s">
        <v>39</v>
      </c>
      <c r="J11" s="1" t="s">
        <v>40</v>
      </c>
    </row>
    <row r="12" spans="1:15" ht="30" customHeight="1">
      <c r="A12" s="8" t="s">
        <v>41</v>
      </c>
      <c r="B12" s="13" t="s">
        <v>42</v>
      </c>
      <c r="C12" s="11">
        <v>5</v>
      </c>
      <c r="D12" s="122" t="s">
        <v>30</v>
      </c>
      <c r="E12" s="123"/>
      <c r="F12" s="123"/>
      <c r="G12" s="124"/>
      <c r="H12" s="16" t="s">
        <v>43</v>
      </c>
      <c r="I12" s="17">
        <f>SUM(C3:C13)</f>
        <v>48</v>
      </c>
      <c r="J12" s="18">
        <f>I12*45</f>
        <v>2160</v>
      </c>
      <c r="K12" s="19" t="s">
        <v>44</v>
      </c>
    </row>
    <row r="13" spans="1:15" ht="30" customHeight="1">
      <c r="A13" s="8" t="s">
        <v>45</v>
      </c>
      <c r="B13" s="14" t="s">
        <v>46</v>
      </c>
      <c r="C13" s="11">
        <v>5</v>
      </c>
      <c r="D13" s="122" t="s">
        <v>30</v>
      </c>
      <c r="E13" s="123"/>
      <c r="F13" s="123"/>
      <c r="G13" s="124"/>
      <c r="H13" s="12" t="s">
        <v>47</v>
      </c>
      <c r="I13" s="1">
        <f>SUM(C4:C13)</f>
        <v>47</v>
      </c>
      <c r="J13" s="18">
        <f>I13*45</f>
        <v>2115</v>
      </c>
      <c r="K13" s="19" t="s">
        <v>48</v>
      </c>
    </row>
    <row r="14" spans="1:15" ht="30" customHeight="1">
      <c r="A14" s="8" t="s">
        <v>49</v>
      </c>
      <c r="B14" s="11" t="s">
        <v>50</v>
      </c>
      <c r="C14" s="11">
        <v>5</v>
      </c>
      <c r="D14" s="122" t="s">
        <v>30</v>
      </c>
      <c r="E14" s="123"/>
      <c r="F14" s="123"/>
      <c r="G14" s="124"/>
      <c r="H14" s="20" t="s">
        <v>51</v>
      </c>
      <c r="I14" s="17">
        <f>I13-3</f>
        <v>44</v>
      </c>
      <c r="J14" s="18">
        <f>I14*45</f>
        <v>1980</v>
      </c>
      <c r="K14" s="19" t="s">
        <v>52</v>
      </c>
    </row>
    <row r="15" spans="1:15" ht="30" customHeight="1">
      <c r="A15" s="8" t="s">
        <v>53</v>
      </c>
      <c r="B15" s="11" t="s">
        <v>54</v>
      </c>
      <c r="C15" s="21">
        <v>5</v>
      </c>
      <c r="D15" s="122" t="s">
        <v>30</v>
      </c>
      <c r="E15" s="123"/>
      <c r="F15" s="123"/>
      <c r="G15" s="124"/>
      <c r="H15" s="12" t="s">
        <v>55</v>
      </c>
      <c r="I15" s="22"/>
      <c r="J15" s="22"/>
      <c r="K15" s="23"/>
      <c r="L15" s="22"/>
      <c r="M15" s="22"/>
      <c r="N15" s="24"/>
      <c r="O15" s="24"/>
    </row>
    <row r="16" spans="1:15" ht="30" customHeight="1">
      <c r="A16" s="8" t="s">
        <v>56</v>
      </c>
      <c r="B16" s="13" t="s">
        <v>57</v>
      </c>
      <c r="C16" s="11">
        <v>5</v>
      </c>
      <c r="D16" s="122" t="s">
        <v>30</v>
      </c>
      <c r="E16" s="123"/>
      <c r="F16" s="123"/>
      <c r="G16" s="124"/>
      <c r="H16" s="12" t="s">
        <v>58</v>
      </c>
      <c r="I16" s="22"/>
      <c r="J16" s="22"/>
      <c r="K16" s="25"/>
      <c r="L16" s="22"/>
      <c r="M16" s="22"/>
      <c r="N16" s="24"/>
      <c r="O16" s="24"/>
    </row>
    <row r="17" spans="1:15" ht="30" customHeight="1">
      <c r="A17" s="8" t="s">
        <v>59</v>
      </c>
      <c r="B17" s="14" t="s">
        <v>60</v>
      </c>
      <c r="C17" s="11">
        <v>5</v>
      </c>
      <c r="D17" s="122" t="s">
        <v>30</v>
      </c>
      <c r="E17" s="123"/>
      <c r="F17" s="123"/>
      <c r="G17" s="124"/>
      <c r="H17" s="12" t="s">
        <v>61</v>
      </c>
      <c r="I17" s="22"/>
      <c r="J17" s="22"/>
      <c r="K17" s="25"/>
      <c r="L17" s="22"/>
      <c r="M17" s="22"/>
      <c r="N17" s="25"/>
      <c r="O17" s="24"/>
    </row>
    <row r="18" spans="1:15" ht="30" customHeight="1">
      <c r="A18" s="8" t="s">
        <v>62</v>
      </c>
      <c r="B18" s="13" t="s">
        <v>63</v>
      </c>
      <c r="C18" s="11">
        <v>5</v>
      </c>
      <c r="D18" s="122" t="s">
        <v>30</v>
      </c>
      <c r="E18" s="123"/>
      <c r="F18" s="123"/>
      <c r="G18" s="124"/>
      <c r="H18" s="12"/>
      <c r="I18" s="23"/>
      <c r="J18" s="26"/>
      <c r="K18" s="25"/>
      <c r="L18" s="22"/>
      <c r="M18" s="22"/>
      <c r="N18" s="24"/>
      <c r="O18" s="24"/>
    </row>
    <row r="19" spans="1:15" ht="30" customHeight="1">
      <c r="A19" s="8" t="s">
        <v>64</v>
      </c>
      <c r="B19" s="11" t="s">
        <v>65</v>
      </c>
      <c r="C19" s="11">
        <v>5</v>
      </c>
      <c r="D19" s="122" t="s">
        <v>30</v>
      </c>
      <c r="E19" s="123"/>
      <c r="F19" s="123"/>
      <c r="G19" s="124"/>
      <c r="H19" s="12"/>
      <c r="I19" s="27">
        <f>SUM(C14:C24)</f>
        <v>54</v>
      </c>
      <c r="J19" s="22"/>
    </row>
    <row r="20" spans="1:15" ht="30" customHeight="1">
      <c r="A20" s="8" t="s">
        <v>66</v>
      </c>
      <c r="B20" s="13" t="s">
        <v>67</v>
      </c>
      <c r="C20" s="11">
        <v>5</v>
      </c>
      <c r="D20" s="122" t="s">
        <v>30</v>
      </c>
      <c r="E20" s="123"/>
      <c r="F20" s="123"/>
      <c r="G20" s="124"/>
      <c r="H20" s="12" t="s">
        <v>68</v>
      </c>
      <c r="L20" s="1" t="s">
        <v>39</v>
      </c>
      <c r="M20" s="1" t="s">
        <v>40</v>
      </c>
    </row>
    <row r="21" spans="1:15" ht="30" customHeight="1">
      <c r="A21" s="8" t="s">
        <v>69</v>
      </c>
      <c r="B21" s="14" t="s">
        <v>70</v>
      </c>
      <c r="C21" s="11">
        <v>5</v>
      </c>
      <c r="D21" s="122" t="s">
        <v>30</v>
      </c>
      <c r="E21" s="123"/>
      <c r="F21" s="123"/>
      <c r="G21" s="124"/>
      <c r="H21" s="28" t="s">
        <v>71</v>
      </c>
      <c r="L21" s="18">
        <f>I12+I23</f>
        <v>102</v>
      </c>
      <c r="M21" s="1">
        <f>L21*45</f>
        <v>4590</v>
      </c>
      <c r="N21" s="29" t="s">
        <v>72</v>
      </c>
      <c r="O21" s="24"/>
    </row>
    <row r="22" spans="1:15" ht="30" customHeight="1">
      <c r="A22" s="8" t="s">
        <v>73</v>
      </c>
      <c r="B22" s="13" t="s">
        <v>74</v>
      </c>
      <c r="C22" s="10">
        <v>5</v>
      </c>
      <c r="D22" s="122" t="s">
        <v>30</v>
      </c>
      <c r="E22" s="123"/>
      <c r="F22" s="123"/>
      <c r="G22" s="124"/>
      <c r="H22" s="28" t="s">
        <v>75</v>
      </c>
      <c r="L22" s="18">
        <f>I13+I23</f>
        <v>101</v>
      </c>
      <c r="M22" s="1">
        <f>L22*45</f>
        <v>4545</v>
      </c>
      <c r="N22" s="29" t="s">
        <v>76</v>
      </c>
    </row>
    <row r="23" spans="1:15" ht="30" customHeight="1">
      <c r="A23" s="8" t="s">
        <v>77</v>
      </c>
      <c r="B23" s="11" t="s">
        <v>78</v>
      </c>
      <c r="C23" s="11">
        <v>5</v>
      </c>
      <c r="D23" s="122" t="s">
        <v>30</v>
      </c>
      <c r="E23" s="123"/>
      <c r="F23" s="123"/>
      <c r="G23" s="124"/>
      <c r="H23" s="30" t="s">
        <v>79</v>
      </c>
      <c r="I23" s="22">
        <f>SUM(C14:C24)</f>
        <v>54</v>
      </c>
      <c r="J23" s="22">
        <f>I23*45</f>
        <v>2430</v>
      </c>
      <c r="K23" s="25" t="s">
        <v>80</v>
      </c>
      <c r="L23" s="17">
        <f>I14+I23</f>
        <v>98</v>
      </c>
      <c r="M23" s="1">
        <f>L23*45</f>
        <v>4410</v>
      </c>
      <c r="N23" s="29" t="s">
        <v>81</v>
      </c>
    </row>
    <row r="24" spans="1:15" ht="30" customHeight="1" thickBot="1">
      <c r="A24" s="31" t="s">
        <v>82</v>
      </c>
      <c r="B24" s="32" t="s">
        <v>83</v>
      </c>
      <c r="C24" s="33">
        <v>4</v>
      </c>
      <c r="D24" s="126" t="s">
        <v>30</v>
      </c>
      <c r="E24" s="127"/>
      <c r="F24" s="127"/>
      <c r="G24" s="128"/>
      <c r="H24" s="34" t="s">
        <v>84</v>
      </c>
      <c r="I24" s="17">
        <f>I23-1</f>
        <v>53</v>
      </c>
      <c r="J24" s="22">
        <f>I24*45</f>
        <v>2385</v>
      </c>
      <c r="K24" s="25" t="s">
        <v>85</v>
      </c>
      <c r="L24" s="18">
        <f>I13+I24</f>
        <v>100</v>
      </c>
      <c r="M24" s="1">
        <f>L24*45</f>
        <v>4500</v>
      </c>
      <c r="N24" s="29" t="s">
        <v>86</v>
      </c>
    </row>
    <row r="25" spans="1:15" ht="30" customHeight="1">
      <c r="A25" s="35"/>
      <c r="B25" s="36" t="s">
        <v>87</v>
      </c>
      <c r="C25" s="36">
        <f>SUM(C3:C24)</f>
        <v>102</v>
      </c>
      <c r="D25" s="35"/>
      <c r="E25" s="37" t="s">
        <v>88</v>
      </c>
      <c r="F25" s="37"/>
      <c r="G25" s="35"/>
    </row>
  </sheetData>
  <mergeCells count="18"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12:G12"/>
    <mergeCell ref="A1:H1"/>
    <mergeCell ref="D8:G8"/>
    <mergeCell ref="D9:G9"/>
    <mergeCell ref="D10:G10"/>
    <mergeCell ref="D11:G11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A76-251E-4415-AFA4-1D34CD12EA24}">
  <dimension ref="A1:AR80"/>
  <sheetViews>
    <sheetView tabSelected="1"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296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296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296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328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296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21</v>
      </c>
      <c r="H28" s="44" t="s">
        <v>21</v>
      </c>
      <c r="I28" s="44" t="s">
        <v>21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21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21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21</v>
      </c>
      <c r="H31" s="44" t="s">
        <v>21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20</v>
      </c>
      <c r="H32" s="44" t="s">
        <v>13</v>
      </c>
      <c r="I32" s="44" t="s">
        <v>14</v>
      </c>
      <c r="J32" s="44" t="s">
        <v>20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21</v>
      </c>
      <c r="K33" s="44" t="s">
        <v>21</v>
      </c>
      <c r="L33" s="44" t="s">
        <v>21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21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21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5">
        <v>28</v>
      </c>
      <c r="C52" s="44">
        <v>1</v>
      </c>
      <c r="D52" s="44">
        <f t="shared" si="4"/>
        <v>24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20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21</v>
      </c>
      <c r="H54" s="44" t="s">
        <v>345</v>
      </c>
      <c r="I54" s="44" t="s">
        <v>21</v>
      </c>
      <c r="J54" s="44" t="s">
        <v>12</v>
      </c>
      <c r="K54" s="44" t="s">
        <v>21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21</v>
      </c>
      <c r="H56" s="44" t="s">
        <v>12</v>
      </c>
      <c r="I56" s="44" t="s">
        <v>21</v>
      </c>
      <c r="J56" s="44" t="s">
        <v>12</v>
      </c>
      <c r="K56" s="44" t="s">
        <v>21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4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si="6"/>
        <v>11</v>
      </c>
      <c r="O61" s="47">
        <f t="shared" si="6"/>
        <v>15</v>
      </c>
      <c r="P61" s="47">
        <f t="shared" si="6"/>
        <v>10</v>
      </c>
      <c r="Q61" s="47">
        <f t="shared" si="6"/>
        <v>13</v>
      </c>
      <c r="R61" s="47">
        <f t="shared" si="6"/>
        <v>13</v>
      </c>
      <c r="S61" s="47">
        <f t="shared" si="6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si="6"/>
        <v>14</v>
      </c>
      <c r="O62" s="47">
        <f t="shared" si="6"/>
        <v>17</v>
      </c>
      <c r="P62" s="47">
        <f t="shared" si="6"/>
        <v>16</v>
      </c>
      <c r="Q62" s="47">
        <f t="shared" si="6"/>
        <v>16</v>
      </c>
      <c r="R62" s="47">
        <f t="shared" si="6"/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6"/>
        <v>53</v>
      </c>
      <c r="O64" s="47">
        <f t="shared" si="6"/>
        <v>53</v>
      </c>
      <c r="P64" s="47">
        <f t="shared" si="6"/>
        <v>53</v>
      </c>
      <c r="Q64" s="47">
        <f t="shared" si="6"/>
        <v>53</v>
      </c>
      <c r="R64" s="47">
        <f t="shared" si="6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505</v>
      </c>
      <c r="C65" s="39">
        <f>SUM(C46:C64)</f>
        <v>23</v>
      </c>
      <c r="D65" s="39">
        <f>SUM(D46:D64)</f>
        <v>415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1414</v>
      </c>
      <c r="C66" s="39">
        <f>SUM(C20+C42+C65)</f>
        <v>39</v>
      </c>
      <c r="D66" s="39">
        <f>SUM(D20+D42+D65)</f>
        <v>1168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9577-2AFB-4D47-AAC2-2DEEFE12E56C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115"/>
      <c r="B1" s="115"/>
      <c r="C1" s="115"/>
      <c r="D1" s="115"/>
      <c r="E1" s="115"/>
      <c r="F1" s="115"/>
      <c r="G1" s="120" t="s">
        <v>103</v>
      </c>
      <c r="H1" s="120"/>
      <c r="I1" s="120"/>
      <c r="J1" s="120"/>
      <c r="K1" s="120"/>
      <c r="L1" s="120"/>
      <c r="M1" s="115"/>
      <c r="N1" s="115"/>
      <c r="O1" s="121" t="s">
        <v>593</v>
      </c>
      <c r="P1" s="121"/>
      <c r="Q1" s="121"/>
      <c r="R1" s="115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68" t="s">
        <v>594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59" t="s">
        <v>117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59" t="s">
        <v>117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59" t="s">
        <v>605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68"/>
      <c r="F5" s="59" t="s">
        <v>616</v>
      </c>
      <c r="G5" s="57">
        <v>3</v>
      </c>
      <c r="H5" s="57" t="s">
        <v>114</v>
      </c>
      <c r="I5" s="57" t="s">
        <v>128</v>
      </c>
      <c r="J5" s="64" t="s">
        <v>379</v>
      </c>
      <c r="K5" s="59"/>
      <c r="L5" s="59" t="s">
        <v>517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113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70" t="s">
        <v>608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117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96" t="s">
        <v>606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117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65" t="s">
        <v>624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96" t="s">
        <v>595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134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229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59" t="s">
        <v>117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68" t="s">
        <v>600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117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68" t="s">
        <v>600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68" t="s">
        <v>607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68" t="s">
        <v>598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117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616</v>
      </c>
      <c r="G15" s="57">
        <v>13</v>
      </c>
      <c r="H15" s="57" t="s">
        <v>167</v>
      </c>
      <c r="I15" s="57" t="s">
        <v>177</v>
      </c>
      <c r="J15" s="57" t="s">
        <v>116</v>
      </c>
      <c r="K15" s="68" t="s">
        <v>597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618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393</v>
      </c>
      <c r="K17" s="59" t="s">
        <v>210</v>
      </c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68" t="s">
        <v>599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/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59" t="s">
        <v>117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602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96" t="s">
        <v>596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134</v>
      </c>
      <c r="M21" s="57">
        <v>19</v>
      </c>
      <c r="N21" s="58">
        <v>909</v>
      </c>
      <c r="O21" s="57" t="s">
        <v>200</v>
      </c>
      <c r="P21" s="57" t="s">
        <v>119</v>
      </c>
      <c r="Q21" s="59" t="s">
        <v>619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96" t="s">
        <v>595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117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601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59" t="s">
        <v>603</v>
      </c>
      <c r="G24" s="57">
        <v>22</v>
      </c>
      <c r="H24" s="57">
        <v>915</v>
      </c>
      <c r="I24" s="57" t="s">
        <v>211</v>
      </c>
      <c r="J24" s="57" t="s">
        <v>119</v>
      </c>
      <c r="K24" s="59" t="s">
        <v>117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 t="s">
        <v>167</v>
      </c>
      <c r="C25" s="57" t="s">
        <v>457</v>
      </c>
      <c r="D25" s="64" t="s">
        <v>122</v>
      </c>
      <c r="E25" s="59" t="s">
        <v>221</v>
      </c>
      <c r="F25" s="59"/>
      <c r="G25" s="57">
        <v>23</v>
      </c>
      <c r="H25" s="57">
        <v>916</v>
      </c>
      <c r="I25" s="57" t="s">
        <v>213</v>
      </c>
      <c r="J25" s="57" t="s">
        <v>119</v>
      </c>
      <c r="K25" s="59" t="s">
        <v>214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59" t="s">
        <v>117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59" t="s">
        <v>117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116">
        <f>SUM(C27+I27+O27)</f>
        <v>69</v>
      </c>
      <c r="B27" s="116"/>
      <c r="C27" s="72">
        <f>COUNTA(C5:C26)</f>
        <v>21</v>
      </c>
      <c r="D27" s="116"/>
      <c r="E27" s="73">
        <f>COUNTA(E3:E24)</f>
        <v>9</v>
      </c>
      <c r="F27" s="74">
        <f>COUNTA(F5:F23)</f>
        <v>6</v>
      </c>
      <c r="G27" s="116"/>
      <c r="H27" s="116"/>
      <c r="I27" s="73">
        <f>COUNTA(I3:I26)</f>
        <v>24</v>
      </c>
      <c r="J27" s="116"/>
      <c r="K27" s="116">
        <f>COUNTA(K3:K24)</f>
        <v>14</v>
      </c>
      <c r="L27" s="116">
        <f>COUNTA(L3:L22)</f>
        <v>5</v>
      </c>
      <c r="M27" s="75"/>
      <c r="N27" s="76"/>
      <c r="O27" s="76">
        <f>COUNTA(O3:O26)</f>
        <v>24</v>
      </c>
      <c r="P27" s="76"/>
      <c r="Q27" s="116">
        <f>COUNTA(Q4:Q26)</f>
        <v>9</v>
      </c>
      <c r="R27" s="116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324</v>
      </c>
      <c r="C28" s="91" t="s">
        <v>325</v>
      </c>
      <c r="D28" s="77" t="s">
        <v>326</v>
      </c>
      <c r="E28" s="92" t="s">
        <v>327</v>
      </c>
      <c r="F28" s="78" t="s">
        <v>334</v>
      </c>
      <c r="G28" s="77" t="s">
        <v>219</v>
      </c>
      <c r="H28" s="77" t="s">
        <v>324</v>
      </c>
      <c r="I28" s="77" t="s">
        <v>325</v>
      </c>
      <c r="J28" s="77" t="s">
        <v>326</v>
      </c>
      <c r="K28" s="77" t="s">
        <v>327</v>
      </c>
      <c r="L28" s="78" t="s">
        <v>334</v>
      </c>
      <c r="M28" s="77" t="s">
        <v>219</v>
      </c>
      <c r="N28" s="77" t="s">
        <v>324</v>
      </c>
      <c r="O28" s="77" t="s">
        <v>325</v>
      </c>
      <c r="P28" s="77" t="s">
        <v>326</v>
      </c>
      <c r="Q28" s="77" t="s">
        <v>327</v>
      </c>
      <c r="R28" s="77" t="s">
        <v>334</v>
      </c>
      <c r="T28" s="24"/>
    </row>
    <row r="29" spans="1:20" ht="24.95" customHeight="1">
      <c r="A29" s="79" t="s">
        <v>220</v>
      </c>
      <c r="B29" s="77" t="s">
        <v>12</v>
      </c>
      <c r="C29" s="77" t="s">
        <v>13</v>
      </c>
      <c r="D29" s="77" t="s">
        <v>14</v>
      </c>
      <c r="E29" s="77" t="s">
        <v>12</v>
      </c>
      <c r="F29" s="77" t="s">
        <v>10</v>
      </c>
      <c r="G29" s="79" t="s">
        <v>221</v>
      </c>
      <c r="H29" s="77" t="s">
        <v>21</v>
      </c>
      <c r="I29" s="77" t="s">
        <v>21</v>
      </c>
      <c r="J29" s="77" t="s">
        <v>10</v>
      </c>
      <c r="K29" s="77" t="s">
        <v>13</v>
      </c>
      <c r="L29" s="77" t="s">
        <v>21</v>
      </c>
      <c r="M29" s="79" t="s">
        <v>222</v>
      </c>
      <c r="N29" s="77" t="s">
        <v>20</v>
      </c>
      <c r="O29" s="77" t="s">
        <v>20</v>
      </c>
      <c r="P29" s="77" t="s">
        <v>14</v>
      </c>
      <c r="Q29" s="77" t="s">
        <v>12</v>
      </c>
      <c r="R29" s="77" t="s">
        <v>13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559</v>
      </c>
      <c r="F31" s="22"/>
      <c r="G31" s="22"/>
      <c r="H31" s="22"/>
      <c r="I31" s="22"/>
      <c r="J31" s="22"/>
      <c r="K31" s="22"/>
      <c r="L31" s="22"/>
      <c r="M31" s="82" t="s">
        <v>531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7" t="s">
        <v>308</v>
      </c>
      <c r="C32" s="81" t="s">
        <v>116</v>
      </c>
      <c r="D32" s="81" t="s">
        <v>305</v>
      </c>
      <c r="E32" s="26" t="s">
        <v>609</v>
      </c>
      <c r="F32" s="22"/>
      <c r="G32" s="22"/>
      <c r="H32" s="22"/>
      <c r="I32" s="22"/>
      <c r="J32" s="22"/>
      <c r="K32" s="22"/>
      <c r="L32" s="22"/>
      <c r="M32" s="82" t="s">
        <v>610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134</v>
      </c>
      <c r="E33" s="26" t="s">
        <v>617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 t="s">
        <v>611</v>
      </c>
      <c r="F35" s="26"/>
      <c r="G35" s="81"/>
      <c r="H35" s="81"/>
      <c r="I35" s="81"/>
      <c r="J35" s="81"/>
      <c r="K35" s="81"/>
      <c r="L35" s="81"/>
      <c r="M35" s="82" t="s">
        <v>291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625</v>
      </c>
      <c r="F36" s="26"/>
      <c r="G36" s="81"/>
      <c r="H36" s="81"/>
      <c r="I36" s="81"/>
      <c r="J36" s="81"/>
      <c r="K36" s="81"/>
      <c r="L36" s="81"/>
      <c r="M36" s="82" t="s">
        <v>303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586</v>
      </c>
      <c r="F37" s="81"/>
      <c r="G37" s="81"/>
      <c r="H37" s="81"/>
      <c r="I37" s="81"/>
      <c r="J37" s="81"/>
      <c r="K37" s="81"/>
      <c r="L37" s="85"/>
      <c r="M37" s="82" t="s">
        <v>587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588</v>
      </c>
      <c r="F38" s="81"/>
      <c r="G38" s="81"/>
      <c r="H38" s="81"/>
      <c r="I38" s="81"/>
      <c r="J38" s="81"/>
      <c r="K38" s="81"/>
      <c r="L38" s="85"/>
      <c r="M38" s="82" t="s">
        <v>589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590</v>
      </c>
      <c r="F39" s="26"/>
      <c r="M39" s="82" t="s">
        <v>591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>
        <v>44944</v>
      </c>
      <c r="M40" s="82" t="s">
        <v>237</v>
      </c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>
        <v>44915</v>
      </c>
      <c r="F41" s="26"/>
      <c r="M41" s="82" t="s">
        <v>237</v>
      </c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580</v>
      </c>
      <c r="M42" s="82" t="s">
        <v>581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527</v>
      </c>
      <c r="F43" s="26"/>
      <c r="M43" s="82" t="s">
        <v>528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 t="s">
        <v>583</v>
      </c>
      <c r="F44" s="26"/>
      <c r="M44" s="82" t="s">
        <v>452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582</v>
      </c>
      <c r="F45" s="26"/>
      <c r="M45" s="82" t="s">
        <v>564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517</v>
      </c>
      <c r="E47" s="26" t="s">
        <v>418</v>
      </c>
      <c r="F47" s="22"/>
      <c r="G47" s="22"/>
      <c r="H47" s="22"/>
      <c r="I47" s="22"/>
      <c r="J47" s="22"/>
      <c r="K47" s="22"/>
      <c r="L47" s="22"/>
      <c r="M47" s="82" t="s">
        <v>310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>
        <v>44933</v>
      </c>
      <c r="K48" s="85"/>
      <c r="L48" s="82"/>
      <c r="M48" s="82" t="s">
        <v>237</v>
      </c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>
        <v>44936</v>
      </c>
      <c r="K49" s="85"/>
      <c r="L49" s="82"/>
      <c r="M49" s="82" t="s">
        <v>237</v>
      </c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412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563</v>
      </c>
      <c r="M51" s="82" t="s">
        <v>564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612</v>
      </c>
      <c r="F53" s="81"/>
      <c r="G53" s="81"/>
      <c r="H53" s="90"/>
      <c r="I53" s="81"/>
      <c r="J53" s="81"/>
      <c r="K53" s="81"/>
      <c r="L53" s="85"/>
      <c r="M53" s="82" t="s">
        <v>613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424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 t="s">
        <v>584</v>
      </c>
      <c r="F56" s="81"/>
      <c r="G56" s="81"/>
      <c r="H56" s="81"/>
      <c r="I56" s="81"/>
      <c r="J56" s="81"/>
      <c r="K56" s="81"/>
      <c r="L56" s="85"/>
      <c r="M56" s="82" t="s">
        <v>452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620</v>
      </c>
      <c r="F57" s="26"/>
      <c r="G57" s="81"/>
      <c r="H57" s="81"/>
      <c r="I57" s="81"/>
      <c r="J57" s="81"/>
      <c r="K57" s="81"/>
      <c r="L57" s="81"/>
      <c r="M57" s="82" t="s">
        <v>442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394</v>
      </c>
      <c r="C58" s="87" t="s">
        <v>392</v>
      </c>
      <c r="D58" s="81" t="s">
        <v>391</v>
      </c>
      <c r="E58" s="83" t="s">
        <v>395</v>
      </c>
      <c r="F58" s="26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264</v>
      </c>
      <c r="C59" s="87" t="s">
        <v>265</v>
      </c>
      <c r="D59" s="81" t="s">
        <v>266</v>
      </c>
      <c r="E59" s="83" t="s">
        <v>604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268</v>
      </c>
      <c r="C60" s="81" t="s">
        <v>116</v>
      </c>
      <c r="D60" s="81" t="s">
        <v>117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167</v>
      </c>
      <c r="B61" s="81" t="s">
        <v>519</v>
      </c>
      <c r="C61" s="81" t="s">
        <v>116</v>
      </c>
      <c r="D61" s="81" t="s">
        <v>117</v>
      </c>
      <c r="E61" s="83" t="s">
        <v>74</v>
      </c>
      <c r="F61" s="81"/>
      <c r="G61" s="81"/>
      <c r="H61" s="81"/>
      <c r="I61" s="81"/>
      <c r="J61" s="81"/>
      <c r="K61" s="81"/>
      <c r="L61" s="81"/>
      <c r="M61" s="82" t="s">
        <v>310</v>
      </c>
      <c r="N61" s="83"/>
      <c r="O61" s="81"/>
      <c r="P61" s="81"/>
      <c r="Q61" s="81"/>
      <c r="R61" s="81"/>
    </row>
    <row r="62" spans="1:21" ht="24.95" customHeight="1">
      <c r="A62" s="81" t="s">
        <v>167</v>
      </c>
      <c r="B62" s="81" t="s">
        <v>269</v>
      </c>
      <c r="C62" s="87" t="s">
        <v>270</v>
      </c>
      <c r="D62" s="81" t="s">
        <v>210</v>
      </c>
      <c r="E62" s="83" t="s">
        <v>271</v>
      </c>
      <c r="F62" s="81"/>
      <c r="G62" s="81"/>
      <c r="H62" s="81"/>
      <c r="I62" s="81"/>
      <c r="J62" s="81"/>
      <c r="K62" s="81"/>
      <c r="L62" s="81"/>
      <c r="M62" s="82"/>
      <c r="N62" s="83"/>
      <c r="O62" s="81"/>
      <c r="P62" s="81"/>
      <c r="Q62" s="81"/>
      <c r="R62" s="81"/>
    </row>
    <row r="63" spans="1:21" ht="24.95" customHeight="1">
      <c r="A63" s="81" t="s">
        <v>123</v>
      </c>
      <c r="B63" s="81" t="s">
        <v>215</v>
      </c>
      <c r="C63" s="81" t="s">
        <v>116</v>
      </c>
      <c r="D63" s="81" t="s">
        <v>113</v>
      </c>
      <c r="E63" s="83" t="s">
        <v>370</v>
      </c>
      <c r="F63" s="81"/>
      <c r="G63" s="81"/>
      <c r="H63" s="81"/>
      <c r="I63" s="81"/>
      <c r="J63" s="81"/>
      <c r="K63" s="81"/>
      <c r="L63" s="81"/>
      <c r="M63" s="82" t="s">
        <v>371</v>
      </c>
      <c r="N63" s="83"/>
      <c r="O63" s="81"/>
      <c r="P63" s="81"/>
      <c r="Q63" s="81"/>
      <c r="R63" s="81"/>
    </row>
    <row r="64" spans="1:21" ht="24.95" customHeight="1">
      <c r="A64" s="81" t="s">
        <v>123</v>
      </c>
      <c r="B64" s="81" t="s">
        <v>218</v>
      </c>
      <c r="C64" s="81" t="s">
        <v>116</v>
      </c>
      <c r="D64" s="88" t="s">
        <v>117</v>
      </c>
      <c r="E64" s="83">
        <v>44874</v>
      </c>
      <c r="F64" s="26"/>
      <c r="G64" s="81"/>
      <c r="H64" s="81"/>
      <c r="I64" s="81"/>
      <c r="J64" s="81"/>
      <c r="K64" s="81"/>
      <c r="L64" s="81"/>
      <c r="M64" s="82" t="s">
        <v>237</v>
      </c>
      <c r="N64" s="83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272</v>
      </c>
      <c r="C65" s="116" t="s">
        <v>116</v>
      </c>
      <c r="D65" s="88" t="s">
        <v>117</v>
      </c>
      <c r="E65" s="83">
        <v>44918</v>
      </c>
      <c r="M65" s="82" t="s">
        <v>237</v>
      </c>
      <c r="N65" s="83"/>
      <c r="T65" s="86"/>
      <c r="U65" s="86"/>
    </row>
    <row r="66" spans="1:21" ht="24.95" customHeight="1">
      <c r="A66" s="81">
        <v>706</v>
      </c>
      <c r="B66" s="81" t="s">
        <v>273</v>
      </c>
      <c r="C66" s="81" t="s">
        <v>116</v>
      </c>
      <c r="D66" s="88" t="s">
        <v>117</v>
      </c>
      <c r="E66" s="83" t="s">
        <v>614</v>
      </c>
      <c r="F66" s="26"/>
      <c r="G66" s="81"/>
      <c r="H66" s="81"/>
      <c r="I66" s="81"/>
      <c r="J66" s="81"/>
      <c r="K66" s="81"/>
      <c r="L66" s="81"/>
      <c r="M66" s="82" t="s">
        <v>615</v>
      </c>
      <c r="N66" s="26"/>
      <c r="O66" s="23"/>
      <c r="P66" s="81"/>
      <c r="Q66" s="81"/>
      <c r="R66" s="81"/>
      <c r="S66" s="24"/>
      <c r="T66" s="24"/>
    </row>
    <row r="67" spans="1:21" ht="24.95" customHeight="1">
      <c r="A67" s="81">
        <v>710</v>
      </c>
      <c r="B67" s="81" t="s">
        <v>274</v>
      </c>
      <c r="C67" s="81" t="s">
        <v>116</v>
      </c>
      <c r="D67" s="81" t="s">
        <v>117</v>
      </c>
      <c r="E67" s="83" t="s">
        <v>621</v>
      </c>
      <c r="F67" s="81"/>
      <c r="G67" s="81"/>
      <c r="H67" s="81"/>
      <c r="I67" s="81"/>
      <c r="J67" s="81"/>
      <c r="K67" s="81"/>
      <c r="L67" s="81"/>
      <c r="M67" s="82" t="s">
        <v>452</v>
      </c>
      <c r="N67" s="83"/>
      <c r="O67" s="23"/>
      <c r="P67" s="81"/>
      <c r="Q67" s="81"/>
      <c r="R67" s="81"/>
      <c r="S67" s="24"/>
      <c r="T67" s="24"/>
    </row>
    <row r="68" spans="1:21" s="81" customFormat="1" ht="24.95" customHeight="1">
      <c r="A68" s="81">
        <v>713</v>
      </c>
      <c r="B68" s="81" t="s">
        <v>275</v>
      </c>
      <c r="C68" s="81" t="s">
        <v>116</v>
      </c>
      <c r="D68" s="81" t="s">
        <v>229</v>
      </c>
      <c r="E68" s="83"/>
      <c r="M68" s="82"/>
      <c r="T68" s="86"/>
      <c r="U68" s="86"/>
    </row>
    <row r="69" spans="1:21" s="81" customFormat="1" ht="24.95" customHeight="1">
      <c r="A69" s="81">
        <v>714</v>
      </c>
      <c r="B69" s="81" t="s">
        <v>276</v>
      </c>
      <c r="C69" s="116" t="s">
        <v>116</v>
      </c>
      <c r="D69" s="88" t="s">
        <v>117</v>
      </c>
      <c r="E69" s="83" t="s">
        <v>309</v>
      </c>
      <c r="M69" s="82" t="s">
        <v>310</v>
      </c>
      <c r="S69" s="86"/>
      <c r="T69" s="86"/>
    </row>
    <row r="70" spans="1:21" ht="24.95" customHeight="1">
      <c r="A70" s="81">
        <v>715</v>
      </c>
      <c r="B70" s="81" t="s">
        <v>277</v>
      </c>
      <c r="C70" s="81" t="s">
        <v>116</v>
      </c>
      <c r="D70" s="81" t="s">
        <v>117</v>
      </c>
      <c r="E70" s="83" t="s">
        <v>449</v>
      </c>
      <c r="F70" s="81"/>
      <c r="G70" s="81"/>
      <c r="H70" s="81"/>
      <c r="I70" s="81"/>
      <c r="J70" s="81"/>
      <c r="K70" s="81"/>
      <c r="L70" s="81"/>
      <c r="M70" s="82" t="s">
        <v>284</v>
      </c>
      <c r="N70" s="83"/>
      <c r="O70" s="81"/>
      <c r="P70" s="81"/>
      <c r="Q70" s="81"/>
      <c r="R70" s="81"/>
    </row>
    <row r="71" spans="1:21" s="81" customFormat="1" ht="24.95" customHeight="1">
      <c r="A71" s="81">
        <v>801</v>
      </c>
      <c r="B71" s="81" t="s">
        <v>163</v>
      </c>
      <c r="C71" s="116" t="s">
        <v>116</v>
      </c>
      <c r="D71" s="81" t="s">
        <v>293</v>
      </c>
      <c r="E71" s="83" t="s">
        <v>294</v>
      </c>
      <c r="F71" s="26"/>
      <c r="M71" s="82"/>
      <c r="N71" s="83"/>
      <c r="T71" s="86"/>
      <c r="U71" s="86"/>
    </row>
    <row r="72" spans="1:21" s="81" customFormat="1" ht="24.95" customHeight="1">
      <c r="A72" s="81">
        <v>803</v>
      </c>
      <c r="B72" s="81" t="s">
        <v>278</v>
      </c>
      <c r="C72" s="116" t="s">
        <v>116</v>
      </c>
      <c r="D72" s="81" t="s">
        <v>229</v>
      </c>
      <c r="E72" s="83">
        <v>44882</v>
      </c>
      <c r="L72" s="85"/>
      <c r="M72" s="82" t="s">
        <v>237</v>
      </c>
      <c r="N72" s="83"/>
      <c r="T72" s="86"/>
      <c r="U72" s="86"/>
    </row>
    <row r="73" spans="1:21" ht="24.95" customHeight="1">
      <c r="A73" s="81">
        <v>804</v>
      </c>
      <c r="B73" s="81" t="s">
        <v>279</v>
      </c>
      <c r="C73" s="81" t="s">
        <v>116</v>
      </c>
      <c r="D73" s="81" t="s">
        <v>293</v>
      </c>
      <c r="E73" s="83" t="s">
        <v>294</v>
      </c>
      <c r="F73" s="26"/>
      <c r="G73" s="81"/>
      <c r="H73" s="81"/>
      <c r="I73" s="81"/>
      <c r="J73" s="81"/>
      <c r="K73" s="81"/>
      <c r="L73" s="81"/>
      <c r="M73" s="82"/>
      <c r="N73" s="83"/>
      <c r="O73" s="81"/>
      <c r="T73" s="24"/>
    </row>
    <row r="74" spans="1:21" ht="24.95" customHeight="1">
      <c r="A74" s="81">
        <v>811</v>
      </c>
      <c r="B74" s="81" t="s">
        <v>280</v>
      </c>
      <c r="C74" s="81" t="s">
        <v>116</v>
      </c>
      <c r="D74" s="82" t="s">
        <v>117</v>
      </c>
      <c r="E74" s="83">
        <v>44881</v>
      </c>
      <c r="F74" s="81"/>
      <c r="G74" s="81"/>
      <c r="H74" s="81"/>
      <c r="I74" s="81"/>
      <c r="J74" s="81"/>
      <c r="K74" s="81"/>
      <c r="L74" s="85"/>
      <c r="M74" s="82" t="s">
        <v>237</v>
      </c>
      <c r="N74" s="83"/>
      <c r="O74" s="81"/>
      <c r="T74" s="24"/>
    </row>
    <row r="75" spans="1:21" s="89" customFormat="1" ht="24.95" customHeight="1">
      <c r="A75" s="81">
        <v>818</v>
      </c>
      <c r="B75" s="81" t="s">
        <v>281</v>
      </c>
      <c r="C75" s="81" t="s">
        <v>116</v>
      </c>
      <c r="D75" s="81" t="s">
        <v>117</v>
      </c>
      <c r="E75" s="83" t="s">
        <v>592</v>
      </c>
      <c r="F75" s="81"/>
      <c r="G75" s="81"/>
      <c r="H75" s="81"/>
      <c r="I75" s="81"/>
      <c r="J75" s="81"/>
      <c r="K75" s="81"/>
      <c r="L75" s="81"/>
      <c r="M75" s="82" t="s">
        <v>351</v>
      </c>
      <c r="N75" s="83"/>
      <c r="S75" s="81"/>
    </row>
    <row r="76" spans="1:21" s="89" customFormat="1" ht="24.95" customHeight="1">
      <c r="A76" s="81">
        <v>908</v>
      </c>
      <c r="B76" s="81" t="s">
        <v>282</v>
      </c>
      <c r="C76" s="81" t="s">
        <v>116</v>
      </c>
      <c r="D76" s="81" t="s">
        <v>229</v>
      </c>
      <c r="E76" s="83" t="s">
        <v>568</v>
      </c>
      <c r="F76" s="81"/>
      <c r="G76" s="81"/>
      <c r="H76" s="81"/>
      <c r="I76" s="81"/>
      <c r="J76" s="81"/>
      <c r="K76" s="81"/>
      <c r="L76" s="85"/>
      <c r="M76" s="82" t="s">
        <v>371</v>
      </c>
      <c r="N76" s="83"/>
      <c r="S76" s="81"/>
    </row>
    <row r="77" spans="1:21" s="81" customFormat="1" ht="24.95" customHeight="1">
      <c r="A77" s="81">
        <v>909</v>
      </c>
      <c r="B77" s="81" t="s">
        <v>283</v>
      </c>
      <c r="C77" s="81" t="s">
        <v>116</v>
      </c>
      <c r="D77" s="81" t="s">
        <v>117</v>
      </c>
      <c r="E77" s="83" t="s">
        <v>622</v>
      </c>
      <c r="L77" s="85"/>
      <c r="M77" s="82" t="s">
        <v>623</v>
      </c>
      <c r="N77" s="83"/>
      <c r="T77" s="86"/>
      <c r="U77" s="86"/>
    </row>
    <row r="78" spans="1:21" s="81" customFormat="1" ht="24.95" customHeight="1">
      <c r="A78" s="81">
        <v>910</v>
      </c>
      <c r="B78" s="81" t="s">
        <v>285</v>
      </c>
      <c r="C78" s="81" t="s">
        <v>116</v>
      </c>
      <c r="D78" s="81" t="s">
        <v>117</v>
      </c>
      <c r="E78" s="83" t="s">
        <v>536</v>
      </c>
      <c r="L78" s="85"/>
      <c r="M78" s="82" t="s">
        <v>249</v>
      </c>
      <c r="N78" s="83"/>
      <c r="T78" s="86"/>
      <c r="U78" s="86"/>
    </row>
    <row r="79" spans="1:21" s="81" customFormat="1" ht="24.95" customHeight="1">
      <c r="A79" s="81">
        <v>914</v>
      </c>
      <c r="B79" s="81" t="s">
        <v>286</v>
      </c>
      <c r="C79" s="81" t="s">
        <v>116</v>
      </c>
      <c r="D79" s="81" t="s">
        <v>229</v>
      </c>
      <c r="E79" s="83" t="s">
        <v>569</v>
      </c>
      <c r="M79" s="82" t="s">
        <v>442</v>
      </c>
      <c r="N79" s="83"/>
      <c r="T79" s="86"/>
      <c r="U79" s="86"/>
    </row>
    <row r="80" spans="1:21" s="81" customFormat="1" ht="24.95" customHeight="1">
      <c r="A80" s="81">
        <v>915</v>
      </c>
      <c r="B80" s="81" t="s">
        <v>211</v>
      </c>
      <c r="C80" s="81" t="s">
        <v>116</v>
      </c>
      <c r="D80" s="81" t="s">
        <v>117</v>
      </c>
      <c r="E80" s="83" t="s">
        <v>570</v>
      </c>
      <c r="M80" s="82" t="s">
        <v>351</v>
      </c>
      <c r="N80" s="83"/>
      <c r="T80" s="86"/>
      <c r="U80" s="86"/>
    </row>
    <row r="81" spans="1:21" s="81" customFormat="1" ht="24.95" customHeight="1">
      <c r="A81" s="81">
        <v>916</v>
      </c>
      <c r="B81" s="81" t="s">
        <v>287</v>
      </c>
      <c r="C81" s="81" t="s">
        <v>116</v>
      </c>
      <c r="D81" s="81" t="s">
        <v>288</v>
      </c>
      <c r="E81" s="83" t="s">
        <v>571</v>
      </c>
      <c r="H81" s="90"/>
      <c r="L81" s="85"/>
      <c r="M81" s="82" t="s">
        <v>340</v>
      </c>
      <c r="T81" s="86"/>
      <c r="U81" s="86"/>
    </row>
    <row r="82" spans="1:21" ht="24.95" customHeight="1">
      <c r="A82" s="81">
        <v>919</v>
      </c>
      <c r="B82" s="22" t="s">
        <v>289</v>
      </c>
      <c r="C82" s="22" t="s">
        <v>116</v>
      </c>
      <c r="D82" s="82" t="s">
        <v>217</v>
      </c>
      <c r="E82" s="83" t="s">
        <v>315</v>
      </c>
      <c r="F82" s="81"/>
      <c r="G82" s="81"/>
      <c r="H82" s="81"/>
      <c r="I82" s="81"/>
      <c r="J82" s="81"/>
      <c r="K82" s="81"/>
      <c r="L82" s="85"/>
      <c r="M82" s="82" t="s">
        <v>316</v>
      </c>
      <c r="N82" s="83" t="s">
        <v>292</v>
      </c>
    </row>
    <row r="84" spans="1:21" s="22" customFormat="1" ht="24.9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55"/>
      <c r="T84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9563-6510-4981-B498-F1BE6FAC8A19}">
  <sheetPr>
    <tabColor rgb="FFFFFF00"/>
  </sheetPr>
  <dimension ref="A1:O25"/>
  <sheetViews>
    <sheetView workbookViewId="0">
      <selection activeCell="H12" sqref="H12"/>
    </sheetView>
  </sheetViews>
  <sheetFormatPr defaultRowHeight="30" customHeight="1"/>
  <cols>
    <col min="1" max="1" width="8.625" style="38" customWidth="1"/>
    <col min="2" max="2" width="12.625" style="24" customWidth="1"/>
    <col min="3" max="3" width="8.625" style="24" customWidth="1"/>
    <col min="4" max="6" width="10.625" customWidth="1"/>
    <col min="7" max="7" width="22.625" customWidth="1"/>
    <col min="8" max="8" width="8.625" style="24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25" t="s">
        <v>477</v>
      </c>
      <c r="B1" s="125"/>
      <c r="C1" s="125"/>
      <c r="D1" s="125"/>
      <c r="E1" s="125"/>
      <c r="F1" s="125"/>
      <c r="G1" s="125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103" t="s">
        <v>465</v>
      </c>
      <c r="E2" s="103" t="s">
        <v>466</v>
      </c>
      <c r="F2" s="103" t="s">
        <v>467</v>
      </c>
      <c r="G2" s="6" t="s">
        <v>8</v>
      </c>
      <c r="H2" s="1"/>
      <c r="M2"/>
    </row>
    <row r="3" spans="1:15" ht="30" customHeight="1">
      <c r="A3" s="8" t="s">
        <v>468</v>
      </c>
      <c r="B3" s="13" t="s">
        <v>478</v>
      </c>
      <c r="C3" s="10">
        <v>6</v>
      </c>
      <c r="D3" s="129" t="s">
        <v>30</v>
      </c>
      <c r="E3" s="129"/>
      <c r="F3" s="129"/>
      <c r="G3" s="12" t="s">
        <v>479</v>
      </c>
      <c r="H3" s="1"/>
      <c r="M3"/>
    </row>
    <row r="4" spans="1:15" ht="30" customHeight="1">
      <c r="A4" s="8" t="s">
        <v>18</v>
      </c>
      <c r="B4" s="14" t="s">
        <v>488</v>
      </c>
      <c r="C4" s="11">
        <v>5</v>
      </c>
      <c r="D4" s="129" t="s">
        <v>30</v>
      </c>
      <c r="E4" s="129"/>
      <c r="F4" s="129"/>
      <c r="G4" s="104" t="s">
        <v>481</v>
      </c>
      <c r="H4" s="1"/>
      <c r="M4"/>
    </row>
    <row r="5" spans="1:15" ht="30" customHeight="1">
      <c r="A5" s="8" t="s">
        <v>23</v>
      </c>
      <c r="B5" s="13" t="s">
        <v>489</v>
      </c>
      <c r="C5" s="21">
        <v>3</v>
      </c>
      <c r="D5" s="129" t="s">
        <v>30</v>
      </c>
      <c r="E5" s="129"/>
      <c r="F5" s="129"/>
      <c r="G5" s="12" t="s">
        <v>485</v>
      </c>
      <c r="H5" s="1"/>
      <c r="M5"/>
    </row>
    <row r="6" spans="1:15" ht="30" customHeight="1">
      <c r="A6" s="8" t="s">
        <v>26</v>
      </c>
      <c r="B6" s="13" t="s">
        <v>490</v>
      </c>
      <c r="C6" s="11">
        <v>5</v>
      </c>
      <c r="D6" s="129" t="s">
        <v>30</v>
      </c>
      <c r="E6" s="129"/>
      <c r="F6" s="129"/>
      <c r="G6" s="12" t="s">
        <v>480</v>
      </c>
      <c r="H6" s="1"/>
      <c r="M6"/>
    </row>
    <row r="7" spans="1:15" ht="30" customHeight="1">
      <c r="A7" s="8" t="s">
        <v>28</v>
      </c>
      <c r="B7" s="13" t="s">
        <v>491</v>
      </c>
      <c r="C7" s="11">
        <v>5</v>
      </c>
      <c r="D7" s="129" t="s">
        <v>30</v>
      </c>
      <c r="E7" s="129"/>
      <c r="F7" s="129"/>
      <c r="G7" s="12" t="s">
        <v>469</v>
      </c>
      <c r="H7" s="1"/>
      <c r="M7"/>
    </row>
    <row r="8" spans="1:15" ht="30" customHeight="1">
      <c r="A8" s="8" t="s">
        <v>32</v>
      </c>
      <c r="B8" s="14" t="s">
        <v>492</v>
      </c>
      <c r="C8" s="11">
        <v>5</v>
      </c>
      <c r="D8" s="129" t="s">
        <v>30</v>
      </c>
      <c r="E8" s="129"/>
      <c r="F8" s="129"/>
      <c r="G8" s="20" t="s">
        <v>482</v>
      </c>
      <c r="M8"/>
    </row>
    <row r="9" spans="1:15" ht="30" customHeight="1">
      <c r="A9" s="8" t="s">
        <v>34</v>
      </c>
      <c r="B9" s="13" t="s">
        <v>493</v>
      </c>
      <c r="C9" s="11">
        <v>5</v>
      </c>
      <c r="D9" s="129" t="s">
        <v>30</v>
      </c>
      <c r="E9" s="129"/>
      <c r="F9" s="129"/>
      <c r="G9" s="12" t="s">
        <v>510</v>
      </c>
      <c r="H9" s="1" t="s">
        <v>39</v>
      </c>
      <c r="I9" s="1" t="s">
        <v>40</v>
      </c>
      <c r="K9" s="22"/>
      <c r="M9" s="24"/>
    </row>
    <row r="10" spans="1:15" ht="30" customHeight="1">
      <c r="A10" s="8" t="s">
        <v>37</v>
      </c>
      <c r="B10" s="13" t="s">
        <v>494</v>
      </c>
      <c r="C10" s="21">
        <v>2</v>
      </c>
      <c r="D10" s="129" t="s">
        <v>30</v>
      </c>
      <c r="E10" s="129"/>
      <c r="F10" s="129"/>
      <c r="G10" s="20" t="s">
        <v>484</v>
      </c>
      <c r="H10" s="22">
        <f>H12-2</f>
        <v>44</v>
      </c>
      <c r="I10" s="1">
        <f>H10*45</f>
        <v>1980</v>
      </c>
      <c r="J10" s="106" t="s">
        <v>470</v>
      </c>
      <c r="M10"/>
      <c r="N10" s="24"/>
    </row>
    <row r="11" spans="1:15" ht="30" customHeight="1">
      <c r="A11" s="105" t="s">
        <v>41</v>
      </c>
      <c r="B11" s="13" t="s">
        <v>495</v>
      </c>
      <c r="C11" s="11">
        <v>5</v>
      </c>
      <c r="D11" s="129" t="s">
        <v>30</v>
      </c>
      <c r="E11" s="129"/>
      <c r="F11" s="129"/>
      <c r="G11" s="12" t="s">
        <v>486</v>
      </c>
      <c r="H11" s="22">
        <f>H12-1</f>
        <v>45</v>
      </c>
      <c r="I11" s="22">
        <f>H11*45</f>
        <v>2025</v>
      </c>
      <c r="J11" s="106" t="s">
        <v>471</v>
      </c>
      <c r="M11"/>
    </row>
    <row r="12" spans="1:15" ht="30" customHeight="1">
      <c r="A12" s="8" t="s">
        <v>45</v>
      </c>
      <c r="B12" s="13" t="s">
        <v>496</v>
      </c>
      <c r="C12" s="11">
        <v>5</v>
      </c>
      <c r="D12" s="129" t="s">
        <v>30</v>
      </c>
      <c r="E12" s="129"/>
      <c r="F12" s="129"/>
      <c r="G12" s="20" t="s">
        <v>483</v>
      </c>
      <c r="H12" s="22">
        <f>SUM(C3:C12)</f>
        <v>46</v>
      </c>
      <c r="I12" s="22">
        <f>H12*45</f>
        <v>2070</v>
      </c>
      <c r="J12" s="25" t="s">
        <v>472</v>
      </c>
      <c r="K12" s="22"/>
      <c r="L12" s="22"/>
      <c r="M12"/>
    </row>
    <row r="13" spans="1:15" ht="30" customHeight="1">
      <c r="A13" s="107" t="s">
        <v>49</v>
      </c>
      <c r="B13" s="14" t="s">
        <v>497</v>
      </c>
      <c r="C13" s="11">
        <v>5</v>
      </c>
      <c r="D13" s="129" t="s">
        <v>30</v>
      </c>
      <c r="E13" s="129"/>
      <c r="F13" s="129"/>
      <c r="G13" s="12" t="s">
        <v>498</v>
      </c>
      <c r="H13" s="1"/>
      <c r="L13" s="22"/>
      <c r="M13" s="24"/>
    </row>
    <row r="14" spans="1:15" ht="30" customHeight="1">
      <c r="A14" s="8" t="s">
        <v>53</v>
      </c>
      <c r="B14" s="13" t="s">
        <v>499</v>
      </c>
      <c r="C14" s="11">
        <v>5</v>
      </c>
      <c r="D14" s="129" t="s">
        <v>30</v>
      </c>
      <c r="E14" s="129"/>
      <c r="F14" s="129"/>
      <c r="G14" s="12" t="s">
        <v>509</v>
      </c>
      <c r="H14" s="1"/>
      <c r="L14" s="22"/>
      <c r="M14" s="25"/>
      <c r="O14" s="24"/>
    </row>
    <row r="15" spans="1:15" ht="30" customHeight="1">
      <c r="A15" s="8" t="s">
        <v>56</v>
      </c>
      <c r="B15" s="13" t="s">
        <v>500</v>
      </c>
      <c r="C15" s="11">
        <v>5</v>
      </c>
      <c r="D15" s="129" t="s">
        <v>30</v>
      </c>
      <c r="E15" s="129"/>
      <c r="F15" s="129"/>
      <c r="G15" s="12"/>
      <c r="H15" s="1"/>
      <c r="L15" s="22"/>
      <c r="M15" s="24"/>
      <c r="N15" s="24"/>
      <c r="O15" s="24"/>
    </row>
    <row r="16" spans="1:15" ht="30" customHeight="1">
      <c r="A16" s="8" t="s">
        <v>59</v>
      </c>
      <c r="B16" s="13" t="s">
        <v>501</v>
      </c>
      <c r="C16" s="11">
        <v>5</v>
      </c>
      <c r="D16" s="129" t="s">
        <v>30</v>
      </c>
      <c r="E16" s="129"/>
      <c r="F16" s="129"/>
      <c r="G16" s="12"/>
      <c r="H16" s="1"/>
      <c r="M16"/>
      <c r="N16" s="24"/>
      <c r="O16" s="24"/>
    </row>
    <row r="17" spans="1:15" ht="30" customHeight="1">
      <c r="A17" s="8" t="s">
        <v>62</v>
      </c>
      <c r="B17" s="14" t="s">
        <v>502</v>
      </c>
      <c r="C17" s="11">
        <v>5</v>
      </c>
      <c r="D17" s="129" t="s">
        <v>30</v>
      </c>
      <c r="E17" s="129"/>
      <c r="F17" s="129"/>
      <c r="G17" s="12" t="s">
        <v>511</v>
      </c>
      <c r="H17" s="17">
        <f>H18-2</f>
        <v>79</v>
      </c>
      <c r="I17" s="22">
        <f>H17*45</f>
        <v>3555</v>
      </c>
      <c r="J17" s="108" t="s">
        <v>473</v>
      </c>
      <c r="M17"/>
      <c r="N17" s="24"/>
      <c r="O17" s="24"/>
    </row>
    <row r="18" spans="1:15" ht="30" customHeight="1">
      <c r="A18" s="8" t="s">
        <v>64</v>
      </c>
      <c r="B18" s="13" t="s">
        <v>503</v>
      </c>
      <c r="C18" s="11">
        <v>5</v>
      </c>
      <c r="D18" s="129" t="s">
        <v>30</v>
      </c>
      <c r="E18" s="129"/>
      <c r="F18" s="129"/>
      <c r="G18" s="20" t="s">
        <v>474</v>
      </c>
      <c r="H18" s="27">
        <f>SUM(C3:C19)</f>
        <v>81</v>
      </c>
      <c r="M18"/>
    </row>
    <row r="19" spans="1:15" ht="30" customHeight="1">
      <c r="A19" s="8" t="s">
        <v>66</v>
      </c>
      <c r="B19" s="13" t="s">
        <v>504</v>
      </c>
      <c r="C19" s="11">
        <v>5</v>
      </c>
      <c r="D19" s="129" t="s">
        <v>30</v>
      </c>
      <c r="E19" s="129"/>
      <c r="F19" s="129"/>
      <c r="G19" s="12" t="s">
        <v>487</v>
      </c>
      <c r="H19" s="27">
        <f>SUM(C3:C18)</f>
        <v>76</v>
      </c>
      <c r="K19" s="1" t="s">
        <v>39</v>
      </c>
      <c r="L19" s="1" t="s">
        <v>40</v>
      </c>
      <c r="M19"/>
    </row>
    <row r="20" spans="1:15" ht="30" customHeight="1">
      <c r="A20" s="8" t="s">
        <v>69</v>
      </c>
      <c r="B20" s="13" t="s">
        <v>505</v>
      </c>
      <c r="C20" s="11">
        <v>5</v>
      </c>
      <c r="D20" s="129" t="s">
        <v>30</v>
      </c>
      <c r="E20" s="129"/>
      <c r="F20" s="129"/>
      <c r="G20" s="12" t="s">
        <v>512</v>
      </c>
      <c r="H20" s="22"/>
      <c r="I20" s="18"/>
      <c r="J20" s="106"/>
      <c r="K20" s="18">
        <f>H12+H22</f>
        <v>95</v>
      </c>
      <c r="L20" s="1">
        <f>K20*45</f>
        <v>4275</v>
      </c>
      <c r="M20" s="29" t="s">
        <v>86</v>
      </c>
    </row>
    <row r="21" spans="1:15" ht="30" customHeight="1">
      <c r="A21" s="8" t="s">
        <v>73</v>
      </c>
      <c r="B21" s="13" t="s">
        <v>506</v>
      </c>
      <c r="C21" s="21">
        <v>4</v>
      </c>
      <c r="D21" s="129" t="s">
        <v>30</v>
      </c>
      <c r="E21" s="129"/>
      <c r="F21" s="129"/>
      <c r="G21" s="12" t="s">
        <v>507</v>
      </c>
      <c r="H21" s="109"/>
      <c r="I21" s="18"/>
      <c r="J21" s="106"/>
      <c r="K21" s="18">
        <f>H11+H22</f>
        <v>94</v>
      </c>
      <c r="L21" s="1">
        <f>K21*45</f>
        <v>4230</v>
      </c>
      <c r="M21" s="29" t="s">
        <v>72</v>
      </c>
      <c r="N21" s="22"/>
      <c r="O21" s="24"/>
    </row>
    <row r="22" spans="1:15" ht="30" customHeight="1" thickBot="1">
      <c r="A22" s="31" t="s">
        <v>77</v>
      </c>
      <c r="B22" s="112" t="s">
        <v>508</v>
      </c>
      <c r="C22" s="111">
        <v>5</v>
      </c>
      <c r="D22" s="130" t="s">
        <v>30</v>
      </c>
      <c r="E22" s="130"/>
      <c r="F22" s="130"/>
      <c r="G22" s="110" t="s">
        <v>475</v>
      </c>
      <c r="H22" s="22">
        <f>SUM(C13:C22)</f>
        <v>49</v>
      </c>
      <c r="I22" s="18">
        <f t="shared" ref="I22" si="0">H22*45</f>
        <v>2205</v>
      </c>
      <c r="J22" s="106" t="s">
        <v>476</v>
      </c>
      <c r="K22" s="18">
        <f>H10+H22</f>
        <v>93</v>
      </c>
      <c r="L22" s="1">
        <f>K22*45</f>
        <v>4185</v>
      </c>
      <c r="M22" s="29" t="s">
        <v>76</v>
      </c>
      <c r="N22" s="1"/>
    </row>
    <row r="23" spans="1:15" ht="30" customHeight="1">
      <c r="A23" s="35"/>
      <c r="B23" s="36" t="s">
        <v>87</v>
      </c>
      <c r="C23" s="36">
        <f>SUM(C3:C22)</f>
        <v>95</v>
      </c>
      <c r="D23" s="35"/>
      <c r="E23" s="37" t="s">
        <v>88</v>
      </c>
      <c r="F23" s="35"/>
      <c r="G23" s="24"/>
      <c r="L23" s="22"/>
      <c r="M23" s="25"/>
      <c r="N23" s="1"/>
    </row>
    <row r="24" spans="1:15" ht="30" customHeight="1">
      <c r="G24" s="24"/>
      <c r="H24" s="1"/>
      <c r="M24"/>
    </row>
    <row r="25" spans="1:15" ht="30" customHeight="1">
      <c r="G25" s="24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E8D0-5B6E-41A3-8B02-4214FF36D9AD}">
  <sheetPr>
    <pageSetUpPr fitToPage="1"/>
  </sheetPr>
  <dimension ref="A1:U82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93"/>
      <c r="B1" s="93"/>
      <c r="C1" s="93"/>
      <c r="D1" s="93"/>
      <c r="E1" s="93"/>
      <c r="F1" s="93"/>
      <c r="G1" s="120" t="s">
        <v>103</v>
      </c>
      <c r="H1" s="120"/>
      <c r="I1" s="120"/>
      <c r="J1" s="120"/>
      <c r="K1" s="120"/>
      <c r="L1" s="120"/>
      <c r="M1" s="93"/>
      <c r="N1" s="93"/>
      <c r="O1" s="121" t="s">
        <v>321</v>
      </c>
      <c r="P1" s="121"/>
      <c r="Q1" s="121"/>
      <c r="R1" s="93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59" t="s">
        <v>117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59" t="s">
        <v>117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59" t="s">
        <v>117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59" t="s">
        <v>117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59"/>
      <c r="F5" s="96" t="s">
        <v>372</v>
      </c>
      <c r="G5" s="57">
        <v>3</v>
      </c>
      <c r="H5" s="57" t="s">
        <v>114</v>
      </c>
      <c r="I5" s="57" t="s">
        <v>128</v>
      </c>
      <c r="J5" s="64" t="s">
        <v>379</v>
      </c>
      <c r="K5" s="96" t="s">
        <v>380</v>
      </c>
      <c r="L5" s="59" t="s">
        <v>378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117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70" t="s">
        <v>358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113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59" t="s">
        <v>381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113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65" t="s">
        <v>144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59" t="s">
        <v>373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134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353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59" t="s">
        <v>113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59" t="s">
        <v>156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117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68" t="s">
        <v>363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59" t="s">
        <v>162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59" t="s">
        <v>117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117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134</v>
      </c>
      <c r="G15" s="57">
        <v>13</v>
      </c>
      <c r="H15" s="57" t="s">
        <v>167</v>
      </c>
      <c r="I15" s="57" t="s">
        <v>177</v>
      </c>
      <c r="J15" s="57" t="s">
        <v>116</v>
      </c>
      <c r="K15" s="59" t="s">
        <v>361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134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122</v>
      </c>
      <c r="K17" s="59"/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68" t="s">
        <v>360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 t="s">
        <v>189</v>
      </c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68" t="s">
        <v>366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322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59" t="s">
        <v>385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134</v>
      </c>
      <c r="M21" s="57">
        <v>19</v>
      </c>
      <c r="N21" s="58">
        <v>909</v>
      </c>
      <c r="O21" s="57" t="s">
        <v>200</v>
      </c>
      <c r="P21" s="57" t="s">
        <v>119</v>
      </c>
      <c r="Q21" s="59" t="s">
        <v>117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59" t="s">
        <v>134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117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311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59"/>
      <c r="G24" s="57">
        <v>22</v>
      </c>
      <c r="H24" s="57">
        <v>915</v>
      </c>
      <c r="I24" s="57" t="s">
        <v>211</v>
      </c>
      <c r="J24" s="57" t="s">
        <v>119</v>
      </c>
      <c r="K24" s="59" t="s">
        <v>117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/>
      <c r="C25" s="57"/>
      <c r="D25" s="57"/>
      <c r="E25" s="59"/>
      <c r="F25" s="57"/>
      <c r="G25" s="57">
        <v>23</v>
      </c>
      <c r="H25" s="57">
        <v>916</v>
      </c>
      <c r="I25" s="57" t="s">
        <v>213</v>
      </c>
      <c r="J25" s="57" t="s">
        <v>119</v>
      </c>
      <c r="K25" s="59" t="s">
        <v>214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68" t="s">
        <v>367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59" t="s">
        <v>217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94">
        <f>SUM(C27+I27+O27)</f>
        <v>68</v>
      </c>
      <c r="B27" s="94"/>
      <c r="C27" s="72">
        <f>COUNTA(C5:C26)</f>
        <v>20</v>
      </c>
      <c r="D27" s="94"/>
      <c r="E27" s="73">
        <f>COUNTA(E3:E26)</f>
        <v>9</v>
      </c>
      <c r="F27" s="74">
        <f>COUNTA(F5:F23)</f>
        <v>6</v>
      </c>
      <c r="G27" s="94"/>
      <c r="H27" s="94"/>
      <c r="I27" s="73">
        <f>COUNTA(I3:I26)</f>
        <v>24</v>
      </c>
      <c r="J27" s="94"/>
      <c r="K27" s="94">
        <f>COUNTA(K3:K25)</f>
        <v>16</v>
      </c>
      <c r="L27" s="94">
        <f>COUNTA(L3:L22)</f>
        <v>5</v>
      </c>
      <c r="M27" s="75"/>
      <c r="N27" s="76"/>
      <c r="O27" s="76">
        <f>COUNTA(O3:O26)</f>
        <v>24</v>
      </c>
      <c r="P27" s="76"/>
      <c r="Q27" s="94">
        <f>COUNTA(Q4:Q26)</f>
        <v>9</v>
      </c>
      <c r="R27" s="94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323</v>
      </c>
      <c r="C28" s="77" t="s">
        <v>324</v>
      </c>
      <c r="D28" s="91" t="s">
        <v>325</v>
      </c>
      <c r="E28" s="77" t="s">
        <v>326</v>
      </c>
      <c r="F28" s="92" t="s">
        <v>327</v>
      </c>
      <c r="G28" s="77" t="s">
        <v>219</v>
      </c>
      <c r="H28" s="77" t="s">
        <v>323</v>
      </c>
      <c r="I28" s="77" t="s">
        <v>324</v>
      </c>
      <c r="J28" s="77" t="s">
        <v>325</v>
      </c>
      <c r="K28" s="77" t="s">
        <v>326</v>
      </c>
      <c r="L28" s="78" t="s">
        <v>327</v>
      </c>
      <c r="M28" s="77" t="s">
        <v>219</v>
      </c>
      <c r="N28" s="77" t="s">
        <v>323</v>
      </c>
      <c r="O28" s="77" t="s">
        <v>324</v>
      </c>
      <c r="P28" s="77" t="s">
        <v>325</v>
      </c>
      <c r="Q28" s="77" t="s">
        <v>326</v>
      </c>
      <c r="R28" s="77" t="s">
        <v>327</v>
      </c>
      <c r="T28" s="24"/>
    </row>
    <row r="29" spans="1:20" ht="24.95" customHeight="1">
      <c r="A29" s="79" t="s">
        <v>220</v>
      </c>
      <c r="B29" s="77" t="s">
        <v>10</v>
      </c>
      <c r="C29" s="77" t="s">
        <v>12</v>
      </c>
      <c r="D29" s="77" t="s">
        <v>13</v>
      </c>
      <c r="E29" s="77" t="s">
        <v>14</v>
      </c>
      <c r="F29" s="77" t="s">
        <v>12</v>
      </c>
      <c r="G29" s="79" t="s">
        <v>221</v>
      </c>
      <c r="H29" s="77" t="s">
        <v>341</v>
      </c>
      <c r="I29" s="77" t="s">
        <v>341</v>
      </c>
      <c r="J29" s="77" t="s">
        <v>341</v>
      </c>
      <c r="K29" s="77" t="s">
        <v>10</v>
      </c>
      <c r="L29" s="77" t="s">
        <v>13</v>
      </c>
      <c r="M29" s="79" t="s">
        <v>222</v>
      </c>
      <c r="N29" s="77" t="s">
        <v>13</v>
      </c>
      <c r="O29" s="77" t="s">
        <v>342</v>
      </c>
      <c r="P29" s="77" t="s">
        <v>342</v>
      </c>
      <c r="Q29" s="77" t="s">
        <v>14</v>
      </c>
      <c r="R29" s="77" t="s">
        <v>12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348</v>
      </c>
      <c r="F31" s="22"/>
      <c r="G31" s="22"/>
      <c r="H31" s="22"/>
      <c r="I31" s="22"/>
      <c r="J31" s="22"/>
      <c r="K31" s="22"/>
      <c r="L31" s="22"/>
      <c r="M31" s="82" t="s">
        <v>310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1" t="s">
        <v>308</v>
      </c>
      <c r="C32" s="81" t="s">
        <v>116</v>
      </c>
      <c r="D32" s="81" t="s">
        <v>305</v>
      </c>
      <c r="E32" s="26" t="s">
        <v>339</v>
      </c>
      <c r="F32" s="22"/>
      <c r="G32" s="22"/>
      <c r="H32" s="22"/>
      <c r="I32" s="22"/>
      <c r="J32" s="22"/>
      <c r="K32" s="22"/>
      <c r="L32" s="22"/>
      <c r="M32" s="82" t="s">
        <v>340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354</v>
      </c>
      <c r="E33" s="26" t="s">
        <v>374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>
        <v>44910</v>
      </c>
      <c r="F35" s="26"/>
      <c r="G35" s="81"/>
      <c r="H35" s="81"/>
      <c r="I35" s="81"/>
      <c r="J35" s="81"/>
      <c r="K35" s="81"/>
      <c r="L35" s="81"/>
      <c r="M35" s="82" t="s">
        <v>382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375</v>
      </c>
      <c r="F36" s="26"/>
      <c r="G36" s="81"/>
      <c r="H36" s="81"/>
      <c r="I36" s="81"/>
      <c r="J36" s="81"/>
      <c r="K36" s="81"/>
      <c r="L36" s="81"/>
      <c r="M36" s="82" t="s">
        <v>371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290</v>
      </c>
      <c r="F37" s="81"/>
      <c r="G37" s="81"/>
      <c r="H37" s="81"/>
      <c r="I37" s="81"/>
      <c r="J37" s="81"/>
      <c r="K37" s="81"/>
      <c r="L37" s="85"/>
      <c r="M37" s="82" t="s">
        <v>291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364</v>
      </c>
      <c r="F38" s="81"/>
      <c r="G38" s="81"/>
      <c r="H38" s="81"/>
      <c r="I38" s="81"/>
      <c r="J38" s="81"/>
      <c r="K38" s="81"/>
      <c r="L38" s="85"/>
      <c r="M38" s="82" t="s">
        <v>365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349</v>
      </c>
      <c r="F39" s="26"/>
      <c r="M39" s="82" t="s">
        <v>310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/>
      <c r="M40" s="82"/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/>
      <c r="F41" s="26"/>
      <c r="M41" s="82"/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376</v>
      </c>
      <c r="M42" s="82" t="s">
        <v>377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368</v>
      </c>
      <c r="F43" s="26"/>
      <c r="M43" s="82" t="s">
        <v>369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>
        <v>44911</v>
      </c>
      <c r="F44" s="26"/>
      <c r="M44" s="82" t="s">
        <v>386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320</v>
      </c>
      <c r="F45" s="26"/>
      <c r="M45" s="82" t="s">
        <v>284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129</v>
      </c>
      <c r="E47" s="26" t="s">
        <v>383</v>
      </c>
      <c r="F47" s="22"/>
      <c r="G47" s="22"/>
      <c r="H47" s="22"/>
      <c r="I47" s="22"/>
      <c r="J47" s="22"/>
      <c r="K47" s="22"/>
      <c r="L47" s="22"/>
      <c r="M47" s="82" t="s">
        <v>384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/>
      <c r="K48" s="85"/>
      <c r="L48" s="82"/>
      <c r="M48" s="82"/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/>
      <c r="K49" s="85"/>
      <c r="L49" s="82"/>
      <c r="M49" s="82"/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317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350</v>
      </c>
      <c r="M51" s="82" t="s">
        <v>351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346</v>
      </c>
      <c r="F53" s="81"/>
      <c r="G53" s="81"/>
      <c r="H53" s="90"/>
      <c r="I53" s="81"/>
      <c r="J53" s="81"/>
      <c r="K53" s="81"/>
      <c r="L53" s="85"/>
      <c r="M53" s="82" t="s">
        <v>347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301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>
        <v>44911</v>
      </c>
      <c r="F56" s="81"/>
      <c r="G56" s="81"/>
      <c r="H56" s="81"/>
      <c r="I56" s="81"/>
      <c r="J56" s="81"/>
      <c r="K56" s="81"/>
      <c r="L56" s="85"/>
      <c r="M56" s="82" t="s">
        <v>362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352</v>
      </c>
      <c r="F57" s="26"/>
      <c r="G57" s="81"/>
      <c r="H57" s="81"/>
      <c r="I57" s="81"/>
      <c r="J57" s="81"/>
      <c r="K57" s="81"/>
      <c r="L57" s="81"/>
      <c r="M57" s="82" t="s">
        <v>351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264</v>
      </c>
      <c r="C58" s="87" t="s">
        <v>265</v>
      </c>
      <c r="D58" s="81" t="s">
        <v>266</v>
      </c>
      <c r="E58" s="83" t="s">
        <v>267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268</v>
      </c>
      <c r="C59" s="81" t="s">
        <v>116</v>
      </c>
      <c r="D59" s="81" t="s">
        <v>117</v>
      </c>
      <c r="E59" s="83"/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269</v>
      </c>
      <c r="C60" s="87" t="s">
        <v>270</v>
      </c>
      <c r="D60" s="81" t="s">
        <v>210</v>
      </c>
      <c r="E60" s="83" t="s">
        <v>271</v>
      </c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123</v>
      </c>
      <c r="B61" s="81" t="s">
        <v>215</v>
      </c>
      <c r="C61" s="81" t="s">
        <v>116</v>
      </c>
      <c r="D61" s="81" t="s">
        <v>113</v>
      </c>
      <c r="E61" s="83" t="s">
        <v>370</v>
      </c>
      <c r="F61" s="81"/>
      <c r="G61" s="81"/>
      <c r="H61" s="81"/>
      <c r="I61" s="81"/>
      <c r="J61" s="81"/>
      <c r="K61" s="81"/>
      <c r="L61" s="81"/>
      <c r="M61" s="82" t="s">
        <v>371</v>
      </c>
      <c r="N61" s="83"/>
      <c r="O61" s="81"/>
      <c r="P61" s="81"/>
      <c r="Q61" s="81"/>
      <c r="R61" s="81"/>
    </row>
    <row r="62" spans="1:21" ht="24.95" customHeight="1">
      <c r="A62" s="81" t="s">
        <v>123</v>
      </c>
      <c r="B62" s="81" t="s">
        <v>218</v>
      </c>
      <c r="C62" s="81" t="s">
        <v>116</v>
      </c>
      <c r="D62" s="88" t="s">
        <v>117</v>
      </c>
      <c r="E62" s="83">
        <v>44874</v>
      </c>
      <c r="F62" s="26"/>
      <c r="G62" s="81"/>
      <c r="H62" s="81"/>
      <c r="I62" s="81"/>
      <c r="J62" s="81"/>
      <c r="K62" s="81"/>
      <c r="L62" s="81"/>
      <c r="M62" s="82" t="s">
        <v>237</v>
      </c>
      <c r="N62" s="83"/>
      <c r="O62" s="81"/>
      <c r="P62" s="81"/>
      <c r="Q62" s="81"/>
      <c r="R62" s="81"/>
    </row>
    <row r="63" spans="1:21" s="81" customFormat="1" ht="24.95" customHeight="1">
      <c r="A63" s="81">
        <v>701</v>
      </c>
      <c r="B63" s="81" t="s">
        <v>272</v>
      </c>
      <c r="C63" s="95" t="s">
        <v>116</v>
      </c>
      <c r="D63" s="88" t="s">
        <v>117</v>
      </c>
      <c r="E63" s="83"/>
      <c r="M63" s="82"/>
      <c r="N63" s="83"/>
      <c r="T63" s="86"/>
      <c r="U63" s="86"/>
    </row>
    <row r="64" spans="1:21" ht="24.95" customHeight="1">
      <c r="A64" s="81">
        <v>706</v>
      </c>
      <c r="B64" s="81" t="s">
        <v>273</v>
      </c>
      <c r="C64" s="81" t="s">
        <v>116</v>
      </c>
      <c r="D64" s="88" t="s">
        <v>117</v>
      </c>
      <c r="E64" s="83" t="s">
        <v>359</v>
      </c>
      <c r="F64" s="26"/>
      <c r="G64" s="81"/>
      <c r="H64" s="81"/>
      <c r="I64" s="81"/>
      <c r="J64" s="81"/>
      <c r="K64" s="81"/>
      <c r="L64" s="81"/>
      <c r="M64" s="82" t="s">
        <v>303</v>
      </c>
      <c r="N64" s="26"/>
      <c r="O64" s="23"/>
      <c r="P64" s="81"/>
      <c r="Q64" s="81"/>
      <c r="R64" s="81"/>
      <c r="S64" s="24"/>
      <c r="T64" s="24"/>
    </row>
    <row r="65" spans="1:21" ht="24.95" customHeight="1">
      <c r="A65" s="81">
        <v>710</v>
      </c>
      <c r="B65" s="81" t="s">
        <v>274</v>
      </c>
      <c r="C65" s="81" t="s">
        <v>116</v>
      </c>
      <c r="D65" s="81" t="s">
        <v>117</v>
      </c>
      <c r="E65" s="83">
        <v>44897</v>
      </c>
      <c r="F65" s="81"/>
      <c r="G65" s="81"/>
      <c r="H65" s="81"/>
      <c r="I65" s="81"/>
      <c r="J65" s="81"/>
      <c r="K65" s="81"/>
      <c r="L65" s="81"/>
      <c r="M65" s="82" t="s">
        <v>237</v>
      </c>
      <c r="N65" s="83"/>
      <c r="O65" s="23"/>
      <c r="P65" s="81"/>
      <c r="Q65" s="81"/>
      <c r="R65" s="81"/>
      <c r="S65" s="24"/>
      <c r="T65" s="24"/>
    </row>
    <row r="66" spans="1:21" s="81" customFormat="1" ht="24.95" customHeight="1">
      <c r="A66" s="81">
        <v>713</v>
      </c>
      <c r="B66" s="81" t="s">
        <v>275</v>
      </c>
      <c r="C66" s="81" t="s">
        <v>116</v>
      </c>
      <c r="D66" s="81" t="s">
        <v>229</v>
      </c>
      <c r="E66" s="83"/>
      <c r="M66" s="82"/>
      <c r="T66" s="86"/>
      <c r="U66" s="86"/>
    </row>
    <row r="67" spans="1:21" s="81" customFormat="1" ht="24.95" customHeight="1">
      <c r="A67" s="81">
        <v>714</v>
      </c>
      <c r="B67" s="81" t="s">
        <v>276</v>
      </c>
      <c r="C67" s="95" t="s">
        <v>116</v>
      </c>
      <c r="D67" s="88" t="s">
        <v>117</v>
      </c>
      <c r="E67" s="83" t="s">
        <v>309</v>
      </c>
      <c r="M67" s="82" t="s">
        <v>310</v>
      </c>
      <c r="S67" s="86"/>
      <c r="T67" s="86"/>
    </row>
    <row r="68" spans="1:21" ht="24.95" customHeight="1">
      <c r="A68" s="81">
        <v>715</v>
      </c>
      <c r="B68" s="81" t="s">
        <v>277</v>
      </c>
      <c r="C68" s="81" t="s">
        <v>116</v>
      </c>
      <c r="D68" s="81" t="s">
        <v>117</v>
      </c>
      <c r="E68" s="83" t="s">
        <v>319</v>
      </c>
      <c r="F68" s="81"/>
      <c r="G68" s="81"/>
      <c r="H68" s="81"/>
      <c r="I68" s="81"/>
      <c r="J68" s="81"/>
      <c r="K68" s="81"/>
      <c r="L68" s="81"/>
      <c r="M68" s="82" t="s">
        <v>249</v>
      </c>
      <c r="N68" s="83"/>
      <c r="O68" s="81"/>
      <c r="P68" s="81"/>
      <c r="Q68" s="81"/>
      <c r="R68" s="81"/>
    </row>
    <row r="69" spans="1:21" s="81" customFormat="1" ht="24.95" customHeight="1">
      <c r="A69" s="81">
        <v>801</v>
      </c>
      <c r="B69" s="81" t="s">
        <v>163</v>
      </c>
      <c r="C69" s="95" t="s">
        <v>116</v>
      </c>
      <c r="D69" s="81" t="s">
        <v>293</v>
      </c>
      <c r="E69" s="83" t="s">
        <v>294</v>
      </c>
      <c r="F69" s="26"/>
      <c r="M69" s="82"/>
      <c r="N69" s="83"/>
      <c r="T69" s="86"/>
      <c r="U69" s="86"/>
    </row>
    <row r="70" spans="1:21" s="81" customFormat="1" ht="24.95" customHeight="1">
      <c r="A70" s="81">
        <v>803</v>
      </c>
      <c r="B70" s="81" t="s">
        <v>278</v>
      </c>
      <c r="C70" s="95" t="s">
        <v>116</v>
      </c>
      <c r="D70" s="81" t="s">
        <v>229</v>
      </c>
      <c r="E70" s="83">
        <v>44882</v>
      </c>
      <c r="L70" s="85"/>
      <c r="M70" s="82" t="s">
        <v>237</v>
      </c>
      <c r="N70" s="83"/>
      <c r="T70" s="86"/>
      <c r="U70" s="86"/>
    </row>
    <row r="71" spans="1:21" ht="24.95" customHeight="1">
      <c r="A71" s="81">
        <v>804</v>
      </c>
      <c r="B71" s="81" t="s">
        <v>279</v>
      </c>
      <c r="C71" s="81" t="s">
        <v>116</v>
      </c>
      <c r="D71" s="81" t="s">
        <v>293</v>
      </c>
      <c r="E71" s="83" t="s">
        <v>294</v>
      </c>
      <c r="F71" s="26"/>
      <c r="G71" s="81"/>
      <c r="H71" s="81"/>
      <c r="I71" s="81"/>
      <c r="J71" s="81"/>
      <c r="K71" s="81"/>
      <c r="L71" s="81"/>
      <c r="M71" s="82"/>
      <c r="N71" s="83"/>
      <c r="O71" s="81"/>
      <c r="T71" s="24"/>
    </row>
    <row r="72" spans="1:21" ht="24.95" customHeight="1">
      <c r="A72" s="81">
        <v>811</v>
      </c>
      <c r="B72" s="81" t="s">
        <v>280</v>
      </c>
      <c r="C72" s="81" t="s">
        <v>116</v>
      </c>
      <c r="D72" s="82" t="s">
        <v>117</v>
      </c>
      <c r="E72" s="83">
        <v>44881</v>
      </c>
      <c r="F72" s="81"/>
      <c r="G72" s="81"/>
      <c r="H72" s="81"/>
      <c r="I72" s="81"/>
      <c r="J72" s="81"/>
      <c r="K72" s="81"/>
      <c r="L72" s="85"/>
      <c r="M72" s="82" t="s">
        <v>237</v>
      </c>
      <c r="N72" s="83"/>
      <c r="O72" s="81"/>
      <c r="T72" s="24"/>
    </row>
    <row r="73" spans="1:21" s="89" customFormat="1" ht="24.95" customHeight="1">
      <c r="A73" s="81">
        <v>818</v>
      </c>
      <c r="B73" s="81" t="s">
        <v>281</v>
      </c>
      <c r="C73" s="81" t="s">
        <v>116</v>
      </c>
      <c r="D73" s="81" t="s">
        <v>117</v>
      </c>
      <c r="E73" s="83" t="s">
        <v>302</v>
      </c>
      <c r="F73" s="81"/>
      <c r="G73" s="81"/>
      <c r="H73" s="81"/>
      <c r="I73" s="81"/>
      <c r="J73" s="81"/>
      <c r="K73" s="81"/>
      <c r="L73" s="81"/>
      <c r="M73" s="82" t="s">
        <v>303</v>
      </c>
      <c r="N73" s="83"/>
      <c r="S73" s="81"/>
    </row>
    <row r="74" spans="1:21" s="89" customFormat="1" ht="24.95" customHeight="1">
      <c r="A74" s="81">
        <v>908</v>
      </c>
      <c r="B74" s="81" t="s">
        <v>282</v>
      </c>
      <c r="C74" s="81" t="s">
        <v>116</v>
      </c>
      <c r="D74" s="81" t="s">
        <v>229</v>
      </c>
      <c r="E74" s="83">
        <v>44894</v>
      </c>
      <c r="F74" s="81"/>
      <c r="G74" s="81"/>
      <c r="H74" s="81"/>
      <c r="I74" s="81"/>
      <c r="J74" s="81"/>
      <c r="K74" s="81"/>
      <c r="L74" s="85"/>
      <c r="M74" s="82" t="s">
        <v>237</v>
      </c>
      <c r="N74" s="83"/>
      <c r="S74" s="81"/>
    </row>
    <row r="75" spans="1:21" s="81" customFormat="1" ht="24.95" customHeight="1">
      <c r="A75" s="81">
        <v>909</v>
      </c>
      <c r="B75" s="81" t="s">
        <v>283</v>
      </c>
      <c r="C75" s="81" t="s">
        <v>116</v>
      </c>
      <c r="D75" s="81" t="s">
        <v>117</v>
      </c>
      <c r="E75" s="83">
        <v>44894</v>
      </c>
      <c r="L75" s="85"/>
      <c r="M75" s="82" t="s">
        <v>237</v>
      </c>
      <c r="N75" s="83"/>
      <c r="T75" s="86"/>
      <c r="U75" s="86"/>
    </row>
    <row r="76" spans="1:21" s="81" customFormat="1" ht="24.95" customHeight="1">
      <c r="A76" s="81">
        <v>910</v>
      </c>
      <c r="B76" s="81" t="s">
        <v>285</v>
      </c>
      <c r="C76" s="81" t="s">
        <v>116</v>
      </c>
      <c r="D76" s="81" t="s">
        <v>117</v>
      </c>
      <c r="E76" s="83">
        <v>44894</v>
      </c>
      <c r="L76" s="85"/>
      <c r="M76" s="82" t="s">
        <v>237</v>
      </c>
      <c r="N76" s="83"/>
      <c r="T76" s="86"/>
      <c r="U76" s="86"/>
    </row>
    <row r="77" spans="1:21" s="81" customFormat="1" ht="24.95" customHeight="1">
      <c r="A77" s="81">
        <v>914</v>
      </c>
      <c r="B77" s="81" t="s">
        <v>286</v>
      </c>
      <c r="C77" s="81" t="s">
        <v>116</v>
      </c>
      <c r="D77" s="81" t="s">
        <v>229</v>
      </c>
      <c r="E77" s="83" t="s">
        <v>435</v>
      </c>
      <c r="M77" s="82" t="s">
        <v>303</v>
      </c>
      <c r="N77" s="83"/>
      <c r="T77" s="86"/>
      <c r="U77" s="86"/>
    </row>
    <row r="78" spans="1:21" s="81" customFormat="1" ht="24.95" customHeight="1">
      <c r="A78" s="81">
        <v>915</v>
      </c>
      <c r="B78" s="81" t="s">
        <v>211</v>
      </c>
      <c r="C78" s="81" t="s">
        <v>116</v>
      </c>
      <c r="D78" s="81" t="s">
        <v>117</v>
      </c>
      <c r="E78" s="83" t="s">
        <v>312</v>
      </c>
      <c r="M78" s="82" t="s">
        <v>249</v>
      </c>
      <c r="N78" s="83"/>
      <c r="T78" s="86"/>
      <c r="U78" s="86"/>
    </row>
    <row r="79" spans="1:21" s="81" customFormat="1" ht="24.95" customHeight="1">
      <c r="A79" s="81">
        <v>916</v>
      </c>
      <c r="B79" s="81" t="s">
        <v>287</v>
      </c>
      <c r="C79" s="81" t="s">
        <v>116</v>
      </c>
      <c r="D79" s="81" t="s">
        <v>288</v>
      </c>
      <c r="E79" s="83" t="s">
        <v>313</v>
      </c>
      <c r="H79" s="90"/>
      <c r="L79" s="85"/>
      <c r="M79" s="82" t="s">
        <v>314</v>
      </c>
      <c r="T79" s="86"/>
      <c r="U79" s="86"/>
    </row>
    <row r="80" spans="1:21" ht="24.95" customHeight="1">
      <c r="A80" s="81">
        <v>919</v>
      </c>
      <c r="B80" s="22" t="s">
        <v>289</v>
      </c>
      <c r="C80" s="22" t="s">
        <v>116</v>
      </c>
      <c r="D80" s="82" t="s">
        <v>217</v>
      </c>
      <c r="E80" s="83" t="s">
        <v>315</v>
      </c>
      <c r="F80" s="81"/>
      <c r="G80" s="81"/>
      <c r="H80" s="81"/>
      <c r="I80" s="81"/>
      <c r="J80" s="81"/>
      <c r="K80" s="81"/>
      <c r="L80" s="85"/>
      <c r="M80" s="82" t="s">
        <v>316</v>
      </c>
      <c r="N80" s="83" t="s">
        <v>292</v>
      </c>
    </row>
    <row r="82" spans="1:20" s="22" customFormat="1" ht="24.9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55"/>
      <c r="T82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DF4B-8C3F-4024-96CE-C68EB624A068}">
  <dimension ref="A1:AR80"/>
  <sheetViews>
    <sheetView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296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296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296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328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296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21</v>
      </c>
      <c r="H28" s="44" t="s">
        <v>21</v>
      </c>
      <c r="I28" s="44" t="s">
        <v>21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21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21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21</v>
      </c>
      <c r="H31" s="44" t="s">
        <v>21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20</v>
      </c>
      <c r="H32" s="44" t="s">
        <v>13</v>
      </c>
      <c r="I32" s="44" t="s">
        <v>14</v>
      </c>
      <c r="J32" s="44" t="s">
        <v>20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21</v>
      </c>
      <c r="K33" s="44" t="s">
        <v>21</v>
      </c>
      <c r="L33" s="44" t="s">
        <v>21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21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21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20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21</v>
      </c>
      <c r="H54" s="44" t="s">
        <v>345</v>
      </c>
      <c r="I54" s="44" t="s">
        <v>21</v>
      </c>
      <c r="J54" s="44" t="s">
        <v>12</v>
      </c>
      <c r="K54" s="44" t="s">
        <v>21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21</v>
      </c>
      <c r="H56" s="44" t="s">
        <v>12</v>
      </c>
      <c r="I56" s="44" t="s">
        <v>21</v>
      </c>
      <c r="J56" s="44" t="s">
        <v>12</v>
      </c>
      <c r="K56" s="44" t="s">
        <v>21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4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si="6"/>
        <v>11</v>
      </c>
      <c r="O61" s="47">
        <f t="shared" si="6"/>
        <v>15</v>
      </c>
      <c r="P61" s="47">
        <f t="shared" si="6"/>
        <v>10</v>
      </c>
      <c r="Q61" s="47">
        <f t="shared" si="6"/>
        <v>13</v>
      </c>
      <c r="R61" s="47">
        <f t="shared" si="6"/>
        <v>13</v>
      </c>
      <c r="S61" s="47">
        <f t="shared" si="6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si="6"/>
        <v>14</v>
      </c>
      <c r="O62" s="47">
        <f t="shared" si="6"/>
        <v>17</v>
      </c>
      <c r="P62" s="47">
        <f t="shared" si="6"/>
        <v>16</v>
      </c>
      <c r="Q62" s="47">
        <f t="shared" si="6"/>
        <v>16</v>
      </c>
      <c r="R62" s="47">
        <f t="shared" si="6"/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6"/>
        <v>53</v>
      </c>
      <c r="O64" s="47">
        <f t="shared" si="6"/>
        <v>53</v>
      </c>
      <c r="P64" s="47">
        <f t="shared" si="6"/>
        <v>53</v>
      </c>
      <c r="Q64" s="47">
        <f t="shared" si="6"/>
        <v>53</v>
      </c>
      <c r="R64" s="47">
        <f t="shared" si="6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504</v>
      </c>
      <c r="C65" s="39">
        <f>SUM(C46:C64)</f>
        <v>23</v>
      </c>
      <c r="D65" s="39">
        <f>SUM(D46:D64)</f>
        <v>414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5986-3218-4AB7-9AF4-1F76D3E3888E}">
  <sheetPr>
    <pageSetUpPr fitToPage="1"/>
  </sheetPr>
  <dimension ref="A1:U83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97"/>
      <c r="B1" s="97"/>
      <c r="C1" s="97"/>
      <c r="D1" s="97"/>
      <c r="E1" s="97"/>
      <c r="F1" s="97"/>
      <c r="G1" s="120" t="s">
        <v>103</v>
      </c>
      <c r="H1" s="120"/>
      <c r="I1" s="120"/>
      <c r="J1" s="120"/>
      <c r="K1" s="120"/>
      <c r="L1" s="120"/>
      <c r="M1" s="97"/>
      <c r="N1" s="97"/>
      <c r="O1" s="121" t="s">
        <v>387</v>
      </c>
      <c r="P1" s="121"/>
      <c r="Q1" s="121"/>
      <c r="R1" s="97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59" t="s">
        <v>117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96" t="s">
        <v>388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96" t="s">
        <v>401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59" t="s">
        <v>117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59"/>
      <c r="F5" s="96" t="s">
        <v>399</v>
      </c>
      <c r="G5" s="57">
        <v>3</v>
      </c>
      <c r="H5" s="57" t="s">
        <v>114</v>
      </c>
      <c r="I5" s="57" t="s">
        <v>128</v>
      </c>
      <c r="J5" s="64" t="s">
        <v>379</v>
      </c>
      <c r="K5" s="96" t="s">
        <v>417</v>
      </c>
      <c r="L5" s="96" t="s">
        <v>416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117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65" t="s">
        <v>398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113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96" t="s">
        <v>400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113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65" t="s">
        <v>144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59" t="s">
        <v>134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134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229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59" t="s">
        <v>113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59" t="s">
        <v>156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396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59" t="s">
        <v>156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59" t="s">
        <v>162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59" t="s">
        <v>401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396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134</v>
      </c>
      <c r="G15" s="57">
        <v>13</v>
      </c>
      <c r="H15" s="57" t="s">
        <v>167</v>
      </c>
      <c r="I15" s="57" t="s">
        <v>177</v>
      </c>
      <c r="J15" s="57" t="s">
        <v>116</v>
      </c>
      <c r="K15" s="59" t="s">
        <v>117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134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393</v>
      </c>
      <c r="K17" s="59" t="s">
        <v>210</v>
      </c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68" t="s">
        <v>397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 t="s">
        <v>189</v>
      </c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59" t="s">
        <v>396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389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59" t="s">
        <v>134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134</v>
      </c>
      <c r="M21" s="57">
        <v>19</v>
      </c>
      <c r="N21" s="58">
        <v>909</v>
      </c>
      <c r="O21" s="57" t="s">
        <v>200</v>
      </c>
      <c r="P21" s="57" t="s">
        <v>119</v>
      </c>
      <c r="Q21" s="96" t="s">
        <v>388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96" t="s">
        <v>411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117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311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59"/>
      <c r="G24" s="57">
        <v>22</v>
      </c>
      <c r="H24" s="57">
        <v>915</v>
      </c>
      <c r="I24" s="57" t="s">
        <v>211</v>
      </c>
      <c r="J24" s="57" t="s">
        <v>119</v>
      </c>
      <c r="K24" s="68" t="s">
        <v>414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/>
      <c r="C25" s="57"/>
      <c r="D25" s="57"/>
      <c r="E25" s="59"/>
      <c r="F25" s="57"/>
      <c r="G25" s="57">
        <v>23</v>
      </c>
      <c r="H25" s="57">
        <v>916</v>
      </c>
      <c r="I25" s="57" t="s">
        <v>213</v>
      </c>
      <c r="J25" s="57" t="s">
        <v>119</v>
      </c>
      <c r="K25" s="59" t="s">
        <v>214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59" t="s">
        <v>117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59" t="s">
        <v>217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98">
        <f>SUM(C27+I27+O27)</f>
        <v>68</v>
      </c>
      <c r="B27" s="98"/>
      <c r="C27" s="72">
        <f>COUNTA(C5:C26)</f>
        <v>20</v>
      </c>
      <c r="D27" s="98"/>
      <c r="E27" s="73">
        <f>COUNTA(E3:E26)</f>
        <v>9</v>
      </c>
      <c r="F27" s="74">
        <f>COUNTA(F5:F23)</f>
        <v>6</v>
      </c>
      <c r="G27" s="98"/>
      <c r="H27" s="98"/>
      <c r="I27" s="73">
        <f>COUNTA(I3:I26)</f>
        <v>24</v>
      </c>
      <c r="J27" s="98"/>
      <c r="K27" s="98">
        <f>COUNTA(K3:K24)</f>
        <v>16</v>
      </c>
      <c r="L27" s="98">
        <f>COUNTA(L3:L22)</f>
        <v>5</v>
      </c>
      <c r="M27" s="75"/>
      <c r="N27" s="76"/>
      <c r="O27" s="76">
        <f>COUNTA(O3:O26)</f>
        <v>24</v>
      </c>
      <c r="P27" s="76"/>
      <c r="Q27" s="98">
        <f>COUNTA(Q4:Q26)</f>
        <v>9</v>
      </c>
      <c r="R27" s="98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323</v>
      </c>
      <c r="C28" s="77" t="s">
        <v>324</v>
      </c>
      <c r="D28" s="91" t="s">
        <v>325</v>
      </c>
      <c r="E28" s="77" t="s">
        <v>326</v>
      </c>
      <c r="F28" s="92" t="s">
        <v>327</v>
      </c>
      <c r="G28" s="77" t="s">
        <v>219</v>
      </c>
      <c r="H28" s="77" t="s">
        <v>323</v>
      </c>
      <c r="I28" s="77" t="s">
        <v>324</v>
      </c>
      <c r="J28" s="77" t="s">
        <v>325</v>
      </c>
      <c r="K28" s="77" t="s">
        <v>326</v>
      </c>
      <c r="L28" s="78" t="s">
        <v>327</v>
      </c>
      <c r="M28" s="77" t="s">
        <v>219</v>
      </c>
      <c r="N28" s="77" t="s">
        <v>323</v>
      </c>
      <c r="O28" s="77" t="s">
        <v>324</v>
      </c>
      <c r="P28" s="77" t="s">
        <v>325</v>
      </c>
      <c r="Q28" s="77" t="s">
        <v>326</v>
      </c>
      <c r="R28" s="77" t="s">
        <v>327</v>
      </c>
      <c r="T28" s="24"/>
    </row>
    <row r="29" spans="1:20" ht="24.95" customHeight="1">
      <c r="A29" s="79" t="s">
        <v>220</v>
      </c>
      <c r="B29" s="77" t="s">
        <v>10</v>
      </c>
      <c r="C29" s="77" t="s">
        <v>12</v>
      </c>
      <c r="D29" s="77" t="s">
        <v>13</v>
      </c>
      <c r="E29" s="77" t="s">
        <v>14</v>
      </c>
      <c r="F29" s="77" t="s">
        <v>12</v>
      </c>
      <c r="G29" s="79" t="s">
        <v>221</v>
      </c>
      <c r="H29" s="77" t="s">
        <v>21</v>
      </c>
      <c r="I29" s="77" t="s">
        <v>21</v>
      </c>
      <c r="J29" s="77" t="s">
        <v>21</v>
      </c>
      <c r="K29" s="77" t="s">
        <v>10</v>
      </c>
      <c r="L29" s="77" t="s">
        <v>13</v>
      </c>
      <c r="M29" s="79" t="s">
        <v>222</v>
      </c>
      <c r="N29" s="77" t="s">
        <v>13</v>
      </c>
      <c r="O29" s="77" t="s">
        <v>20</v>
      </c>
      <c r="P29" s="77" t="s">
        <v>20</v>
      </c>
      <c r="Q29" s="77" t="s">
        <v>14</v>
      </c>
      <c r="R29" s="77" t="s">
        <v>12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348</v>
      </c>
      <c r="F31" s="22"/>
      <c r="G31" s="22"/>
      <c r="H31" s="22"/>
      <c r="I31" s="22"/>
      <c r="J31" s="22"/>
      <c r="K31" s="22"/>
      <c r="L31" s="22"/>
      <c r="M31" s="82" t="s">
        <v>310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7" t="s">
        <v>308</v>
      </c>
      <c r="C32" s="81" t="s">
        <v>116</v>
      </c>
      <c r="D32" s="81" t="s">
        <v>305</v>
      </c>
      <c r="E32" s="26" t="s">
        <v>422</v>
      </c>
      <c r="F32" s="22"/>
      <c r="G32" s="22"/>
      <c r="H32" s="22"/>
      <c r="I32" s="22"/>
      <c r="J32" s="22"/>
      <c r="K32" s="22"/>
      <c r="L32" s="22"/>
      <c r="M32" s="82" t="s">
        <v>423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354</v>
      </c>
      <c r="E33" s="26" t="s">
        <v>402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 t="s">
        <v>403</v>
      </c>
      <c r="F35" s="26"/>
      <c r="G35" s="81"/>
      <c r="H35" s="81"/>
      <c r="I35" s="81"/>
      <c r="J35" s="81"/>
      <c r="K35" s="81"/>
      <c r="L35" s="81"/>
      <c r="M35" s="82" t="s">
        <v>310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404</v>
      </c>
      <c r="F36" s="26"/>
      <c r="G36" s="81"/>
      <c r="H36" s="81"/>
      <c r="I36" s="81"/>
      <c r="J36" s="81"/>
      <c r="K36" s="81"/>
      <c r="L36" s="81"/>
      <c r="M36" s="82" t="s">
        <v>371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290</v>
      </c>
      <c r="F37" s="81"/>
      <c r="G37" s="81"/>
      <c r="H37" s="81"/>
      <c r="I37" s="81"/>
      <c r="J37" s="81"/>
      <c r="K37" s="81"/>
      <c r="L37" s="85"/>
      <c r="M37" s="82" t="s">
        <v>291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364</v>
      </c>
      <c r="F38" s="81"/>
      <c r="G38" s="81"/>
      <c r="H38" s="81"/>
      <c r="I38" s="81"/>
      <c r="J38" s="81"/>
      <c r="K38" s="81"/>
      <c r="L38" s="85"/>
      <c r="M38" s="82" t="s">
        <v>365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419</v>
      </c>
      <c r="F39" s="26"/>
      <c r="M39" s="82" t="s">
        <v>310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/>
      <c r="M40" s="82"/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>
        <v>44915</v>
      </c>
      <c r="F41" s="26"/>
      <c r="M41" s="82" t="s">
        <v>405</v>
      </c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406</v>
      </c>
      <c r="M42" s="82" t="s">
        <v>407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408</v>
      </c>
      <c r="F43" s="26"/>
      <c r="M43" s="82" t="s">
        <v>409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>
        <v>44911</v>
      </c>
      <c r="F44" s="26"/>
      <c r="M44" s="82" t="s">
        <v>237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410</v>
      </c>
      <c r="F45" s="26"/>
      <c r="M45" s="82" t="s">
        <v>310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129</v>
      </c>
      <c r="E47" s="26" t="s">
        <v>418</v>
      </c>
      <c r="F47" s="22"/>
      <c r="G47" s="22"/>
      <c r="H47" s="22"/>
      <c r="I47" s="22"/>
      <c r="J47" s="22"/>
      <c r="K47" s="22"/>
      <c r="L47" s="22"/>
      <c r="M47" s="82" t="s">
        <v>310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/>
      <c r="K48" s="85"/>
      <c r="L48" s="82"/>
      <c r="M48" s="82"/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/>
      <c r="K49" s="85"/>
      <c r="L49" s="82"/>
      <c r="M49" s="82"/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412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350</v>
      </c>
      <c r="M51" s="82" t="s">
        <v>351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346</v>
      </c>
      <c r="F53" s="81"/>
      <c r="G53" s="81"/>
      <c r="H53" s="90"/>
      <c r="I53" s="81"/>
      <c r="J53" s="81"/>
      <c r="K53" s="81"/>
      <c r="L53" s="85"/>
      <c r="M53" s="82" t="s">
        <v>347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424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>
        <v>44911</v>
      </c>
      <c r="F56" s="81"/>
      <c r="G56" s="81"/>
      <c r="H56" s="81"/>
      <c r="I56" s="81"/>
      <c r="J56" s="81"/>
      <c r="K56" s="81"/>
      <c r="L56" s="85"/>
      <c r="M56" s="82" t="s">
        <v>237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352</v>
      </c>
      <c r="F57" s="26"/>
      <c r="G57" s="81"/>
      <c r="H57" s="81"/>
      <c r="I57" s="81"/>
      <c r="J57" s="81"/>
      <c r="K57" s="81"/>
      <c r="L57" s="81"/>
      <c r="M57" s="82" t="s">
        <v>351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394</v>
      </c>
      <c r="C58" s="87" t="s">
        <v>392</v>
      </c>
      <c r="D58" s="81" t="s">
        <v>391</v>
      </c>
      <c r="E58" s="83" t="s">
        <v>395</v>
      </c>
      <c r="F58" s="26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264</v>
      </c>
      <c r="C59" s="87" t="s">
        <v>265</v>
      </c>
      <c r="D59" s="81" t="s">
        <v>266</v>
      </c>
      <c r="E59" s="83" t="s">
        <v>267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268</v>
      </c>
      <c r="C60" s="81" t="s">
        <v>116</v>
      </c>
      <c r="D60" s="81" t="s">
        <v>117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167</v>
      </c>
      <c r="B61" s="81" t="s">
        <v>269</v>
      </c>
      <c r="C61" s="87" t="s">
        <v>270</v>
      </c>
      <c r="D61" s="81" t="s">
        <v>210</v>
      </c>
      <c r="E61" s="83" t="s">
        <v>271</v>
      </c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ht="24.95" customHeight="1">
      <c r="A62" s="81" t="s">
        <v>123</v>
      </c>
      <c r="B62" s="81" t="s">
        <v>215</v>
      </c>
      <c r="C62" s="81" t="s">
        <v>116</v>
      </c>
      <c r="D62" s="81" t="s">
        <v>113</v>
      </c>
      <c r="E62" s="83" t="s">
        <v>370</v>
      </c>
      <c r="F62" s="81"/>
      <c r="G62" s="81"/>
      <c r="H62" s="81"/>
      <c r="I62" s="81"/>
      <c r="J62" s="81"/>
      <c r="K62" s="81"/>
      <c r="L62" s="81"/>
      <c r="M62" s="82" t="s">
        <v>371</v>
      </c>
      <c r="N62" s="83"/>
      <c r="O62" s="81"/>
      <c r="P62" s="81"/>
      <c r="Q62" s="81"/>
      <c r="R62" s="81"/>
    </row>
    <row r="63" spans="1:21" ht="24.95" customHeight="1">
      <c r="A63" s="81" t="s">
        <v>123</v>
      </c>
      <c r="B63" s="81" t="s">
        <v>218</v>
      </c>
      <c r="C63" s="81" t="s">
        <v>116</v>
      </c>
      <c r="D63" s="88" t="s">
        <v>117</v>
      </c>
      <c r="E63" s="83">
        <v>44874</v>
      </c>
      <c r="F63" s="26"/>
      <c r="G63" s="81"/>
      <c r="H63" s="81"/>
      <c r="I63" s="81"/>
      <c r="J63" s="81"/>
      <c r="K63" s="81"/>
      <c r="L63" s="81"/>
      <c r="M63" s="82" t="s">
        <v>237</v>
      </c>
      <c r="N63" s="83"/>
      <c r="O63" s="81"/>
      <c r="P63" s="81"/>
      <c r="Q63" s="81"/>
      <c r="R63" s="81"/>
    </row>
    <row r="64" spans="1:21" s="81" customFormat="1" ht="24.95" customHeight="1">
      <c r="A64" s="81">
        <v>701</v>
      </c>
      <c r="B64" s="81" t="s">
        <v>272</v>
      </c>
      <c r="C64" s="98" t="s">
        <v>116</v>
      </c>
      <c r="D64" s="88" t="s">
        <v>117</v>
      </c>
      <c r="E64" s="83">
        <v>44918</v>
      </c>
      <c r="M64" s="82" t="s">
        <v>405</v>
      </c>
      <c r="N64" s="83"/>
      <c r="T64" s="86"/>
      <c r="U64" s="86"/>
    </row>
    <row r="65" spans="1:21" ht="24.95" customHeight="1">
      <c r="A65" s="81">
        <v>706</v>
      </c>
      <c r="B65" s="81" t="s">
        <v>273</v>
      </c>
      <c r="C65" s="81" t="s">
        <v>116</v>
      </c>
      <c r="D65" s="88" t="s">
        <v>117</v>
      </c>
      <c r="E65" s="83" t="s">
        <v>390</v>
      </c>
      <c r="F65" s="26"/>
      <c r="G65" s="81"/>
      <c r="H65" s="81"/>
      <c r="I65" s="81"/>
      <c r="J65" s="81"/>
      <c r="K65" s="81"/>
      <c r="L65" s="81"/>
      <c r="M65" s="82" t="s">
        <v>351</v>
      </c>
      <c r="N65" s="26"/>
      <c r="O65" s="23"/>
      <c r="P65" s="81"/>
      <c r="Q65" s="81"/>
      <c r="R65" s="81"/>
      <c r="S65" s="24"/>
      <c r="T65" s="24"/>
    </row>
    <row r="66" spans="1:21" ht="24.95" customHeight="1">
      <c r="A66" s="81">
        <v>710</v>
      </c>
      <c r="B66" s="81" t="s">
        <v>274</v>
      </c>
      <c r="C66" s="81" t="s">
        <v>116</v>
      </c>
      <c r="D66" s="81" t="s">
        <v>117</v>
      </c>
      <c r="E66" s="83">
        <v>44897</v>
      </c>
      <c r="F66" s="81"/>
      <c r="G66" s="81"/>
      <c r="H66" s="81"/>
      <c r="I66" s="81"/>
      <c r="J66" s="81"/>
      <c r="K66" s="81"/>
      <c r="L66" s="81"/>
      <c r="M66" s="82" t="s">
        <v>237</v>
      </c>
      <c r="N66" s="83"/>
      <c r="O66" s="23"/>
      <c r="P66" s="81"/>
      <c r="Q66" s="81"/>
      <c r="R66" s="81"/>
      <c r="S66" s="24"/>
      <c r="T66" s="24"/>
    </row>
    <row r="67" spans="1:21" s="81" customFormat="1" ht="24.95" customHeight="1">
      <c r="A67" s="81">
        <v>713</v>
      </c>
      <c r="B67" s="81" t="s">
        <v>275</v>
      </c>
      <c r="C67" s="81" t="s">
        <v>116</v>
      </c>
      <c r="D67" s="81" t="s">
        <v>229</v>
      </c>
      <c r="E67" s="83"/>
      <c r="M67" s="82"/>
      <c r="T67" s="86"/>
      <c r="U67" s="86"/>
    </row>
    <row r="68" spans="1:21" s="81" customFormat="1" ht="24.95" customHeight="1">
      <c r="A68" s="81">
        <v>714</v>
      </c>
      <c r="B68" s="81" t="s">
        <v>276</v>
      </c>
      <c r="C68" s="98" t="s">
        <v>116</v>
      </c>
      <c r="D68" s="88" t="s">
        <v>117</v>
      </c>
      <c r="E68" s="83" t="s">
        <v>309</v>
      </c>
      <c r="M68" s="82" t="s">
        <v>310</v>
      </c>
      <c r="S68" s="86"/>
      <c r="T68" s="86"/>
    </row>
    <row r="69" spans="1:21" ht="24.95" customHeight="1">
      <c r="A69" s="81">
        <v>715</v>
      </c>
      <c r="B69" s="81" t="s">
        <v>277</v>
      </c>
      <c r="C69" s="81" t="s">
        <v>116</v>
      </c>
      <c r="D69" s="81" t="s">
        <v>117</v>
      </c>
      <c r="E69" s="83" t="s">
        <v>413</v>
      </c>
      <c r="F69" s="81"/>
      <c r="G69" s="81"/>
      <c r="H69" s="81"/>
      <c r="I69" s="81"/>
      <c r="J69" s="81"/>
      <c r="K69" s="81"/>
      <c r="L69" s="81"/>
      <c r="M69" s="82" t="s">
        <v>371</v>
      </c>
      <c r="N69" s="83"/>
      <c r="O69" s="81"/>
      <c r="P69" s="81"/>
      <c r="Q69" s="81"/>
      <c r="R69" s="81"/>
    </row>
    <row r="70" spans="1:21" s="81" customFormat="1" ht="24.95" customHeight="1">
      <c r="A70" s="81">
        <v>801</v>
      </c>
      <c r="B70" s="81" t="s">
        <v>163</v>
      </c>
      <c r="C70" s="98" t="s">
        <v>116</v>
      </c>
      <c r="D70" s="81" t="s">
        <v>293</v>
      </c>
      <c r="E70" s="83" t="s">
        <v>294</v>
      </c>
      <c r="F70" s="26"/>
      <c r="M70" s="82"/>
      <c r="N70" s="83"/>
      <c r="T70" s="86"/>
      <c r="U70" s="86"/>
    </row>
    <row r="71" spans="1:21" s="81" customFormat="1" ht="24.95" customHeight="1">
      <c r="A71" s="81">
        <v>803</v>
      </c>
      <c r="B71" s="81" t="s">
        <v>278</v>
      </c>
      <c r="C71" s="98" t="s">
        <v>116</v>
      </c>
      <c r="D71" s="81" t="s">
        <v>229</v>
      </c>
      <c r="E71" s="83">
        <v>44882</v>
      </c>
      <c r="L71" s="85"/>
      <c r="M71" s="82" t="s">
        <v>237</v>
      </c>
      <c r="N71" s="83"/>
      <c r="T71" s="86"/>
      <c r="U71" s="86"/>
    </row>
    <row r="72" spans="1:21" ht="24.95" customHeight="1">
      <c r="A72" s="81">
        <v>804</v>
      </c>
      <c r="B72" s="81" t="s">
        <v>279</v>
      </c>
      <c r="C72" s="81" t="s">
        <v>116</v>
      </c>
      <c r="D72" s="81" t="s">
        <v>293</v>
      </c>
      <c r="E72" s="83" t="s">
        <v>294</v>
      </c>
      <c r="F72" s="26"/>
      <c r="G72" s="81"/>
      <c r="H72" s="81"/>
      <c r="I72" s="81"/>
      <c r="J72" s="81"/>
      <c r="K72" s="81"/>
      <c r="L72" s="81"/>
      <c r="M72" s="82"/>
      <c r="N72" s="83"/>
      <c r="O72" s="81"/>
      <c r="T72" s="24"/>
    </row>
    <row r="73" spans="1:21" ht="24.95" customHeight="1">
      <c r="A73" s="81">
        <v>811</v>
      </c>
      <c r="B73" s="81" t="s">
        <v>280</v>
      </c>
      <c r="C73" s="81" t="s">
        <v>116</v>
      </c>
      <c r="D73" s="82" t="s">
        <v>117</v>
      </c>
      <c r="E73" s="83">
        <v>44881</v>
      </c>
      <c r="F73" s="81"/>
      <c r="G73" s="81"/>
      <c r="H73" s="81"/>
      <c r="I73" s="81"/>
      <c r="J73" s="81"/>
      <c r="K73" s="81"/>
      <c r="L73" s="85"/>
      <c r="M73" s="82" t="s">
        <v>237</v>
      </c>
      <c r="N73" s="83"/>
      <c r="O73" s="81"/>
      <c r="T73" s="24"/>
    </row>
    <row r="74" spans="1:21" s="89" customFormat="1" ht="24.95" customHeight="1">
      <c r="A74" s="81">
        <v>818</v>
      </c>
      <c r="B74" s="81" t="s">
        <v>281</v>
      </c>
      <c r="C74" s="81" t="s">
        <v>116</v>
      </c>
      <c r="D74" s="81" t="s">
        <v>117</v>
      </c>
      <c r="E74" s="83" t="s">
        <v>302</v>
      </c>
      <c r="F74" s="81"/>
      <c r="G74" s="81"/>
      <c r="H74" s="81"/>
      <c r="I74" s="81"/>
      <c r="J74" s="81"/>
      <c r="K74" s="81"/>
      <c r="L74" s="81"/>
      <c r="M74" s="82" t="s">
        <v>303</v>
      </c>
      <c r="N74" s="83"/>
      <c r="S74" s="81"/>
    </row>
    <row r="75" spans="1:21" s="89" customFormat="1" ht="24.95" customHeight="1">
      <c r="A75" s="81">
        <v>908</v>
      </c>
      <c r="B75" s="81" t="s">
        <v>282</v>
      </c>
      <c r="C75" s="81" t="s">
        <v>116</v>
      </c>
      <c r="D75" s="81" t="s">
        <v>229</v>
      </c>
      <c r="E75" s="83">
        <v>44894</v>
      </c>
      <c r="F75" s="81"/>
      <c r="G75" s="81"/>
      <c r="H75" s="81"/>
      <c r="I75" s="81"/>
      <c r="J75" s="81"/>
      <c r="K75" s="81"/>
      <c r="L75" s="85"/>
      <c r="M75" s="82" t="s">
        <v>237</v>
      </c>
      <c r="N75" s="83"/>
      <c r="S75" s="81"/>
    </row>
    <row r="76" spans="1:21" s="81" customFormat="1" ht="24.95" customHeight="1">
      <c r="A76" s="81">
        <v>909</v>
      </c>
      <c r="B76" s="81" t="s">
        <v>283</v>
      </c>
      <c r="C76" s="81" t="s">
        <v>116</v>
      </c>
      <c r="D76" s="81" t="s">
        <v>117</v>
      </c>
      <c r="E76" s="83" t="s">
        <v>420</v>
      </c>
      <c r="L76" s="85"/>
      <c r="M76" s="82" t="s">
        <v>421</v>
      </c>
      <c r="N76" s="83"/>
      <c r="T76" s="86"/>
      <c r="U76" s="86"/>
    </row>
    <row r="77" spans="1:21" s="81" customFormat="1" ht="24.95" customHeight="1">
      <c r="A77" s="81">
        <v>910</v>
      </c>
      <c r="B77" s="81" t="s">
        <v>285</v>
      </c>
      <c r="C77" s="81" t="s">
        <v>116</v>
      </c>
      <c r="D77" s="81" t="s">
        <v>117</v>
      </c>
      <c r="E77" s="83">
        <v>44894</v>
      </c>
      <c r="L77" s="85"/>
      <c r="M77" s="82" t="s">
        <v>237</v>
      </c>
      <c r="N77" s="83"/>
      <c r="T77" s="86"/>
      <c r="U77" s="86"/>
    </row>
    <row r="78" spans="1:21" s="81" customFormat="1" ht="24.95" customHeight="1">
      <c r="A78" s="81">
        <v>914</v>
      </c>
      <c r="B78" s="81" t="s">
        <v>286</v>
      </c>
      <c r="C78" s="81" t="s">
        <v>116</v>
      </c>
      <c r="D78" s="81" t="s">
        <v>229</v>
      </c>
      <c r="E78" s="83" t="s">
        <v>435</v>
      </c>
      <c r="M78" s="82" t="s">
        <v>303</v>
      </c>
      <c r="N78" s="83"/>
      <c r="T78" s="86"/>
      <c r="U78" s="86"/>
    </row>
    <row r="79" spans="1:21" s="81" customFormat="1" ht="24.95" customHeight="1">
      <c r="A79" s="81">
        <v>915</v>
      </c>
      <c r="B79" s="81" t="s">
        <v>211</v>
      </c>
      <c r="C79" s="81" t="s">
        <v>116</v>
      </c>
      <c r="D79" s="81" t="s">
        <v>117</v>
      </c>
      <c r="E79" s="83" t="s">
        <v>415</v>
      </c>
      <c r="M79" s="82" t="s">
        <v>303</v>
      </c>
      <c r="N79" s="83"/>
      <c r="T79" s="86"/>
      <c r="U79" s="86"/>
    </row>
    <row r="80" spans="1:21" s="81" customFormat="1" ht="24.95" customHeight="1">
      <c r="A80" s="81">
        <v>916</v>
      </c>
      <c r="B80" s="81" t="s">
        <v>287</v>
      </c>
      <c r="C80" s="81" t="s">
        <v>116</v>
      </c>
      <c r="D80" s="81" t="s">
        <v>288</v>
      </c>
      <c r="E80" s="83" t="s">
        <v>313</v>
      </c>
      <c r="H80" s="90"/>
      <c r="L80" s="85"/>
      <c r="M80" s="82" t="s">
        <v>314</v>
      </c>
      <c r="T80" s="86"/>
      <c r="U80" s="86"/>
    </row>
    <row r="81" spans="1:20" ht="24.95" customHeight="1">
      <c r="A81" s="81">
        <v>919</v>
      </c>
      <c r="B81" s="22" t="s">
        <v>289</v>
      </c>
      <c r="C81" s="22" t="s">
        <v>116</v>
      </c>
      <c r="D81" s="82" t="s">
        <v>217</v>
      </c>
      <c r="E81" s="83" t="s">
        <v>315</v>
      </c>
      <c r="F81" s="81"/>
      <c r="G81" s="81"/>
      <c r="H81" s="81"/>
      <c r="I81" s="81"/>
      <c r="J81" s="81"/>
      <c r="K81" s="81"/>
      <c r="L81" s="85"/>
      <c r="M81" s="82" t="s">
        <v>316</v>
      </c>
      <c r="N81" s="83" t="s">
        <v>292</v>
      </c>
    </row>
    <row r="83" spans="1:20" s="22" customFormat="1" ht="24.9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55"/>
      <c r="T83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AD0E-C099-41E7-9CE6-195D3B5B493C}">
  <dimension ref="A1:AR80"/>
  <sheetViews>
    <sheetView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296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296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296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328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296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21</v>
      </c>
      <c r="H28" s="44" t="s">
        <v>21</v>
      </c>
      <c r="I28" s="44" t="s">
        <v>21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21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21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21</v>
      </c>
      <c r="H31" s="44" t="s">
        <v>21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20</v>
      </c>
      <c r="H32" s="44" t="s">
        <v>13</v>
      </c>
      <c r="I32" s="44" t="s">
        <v>14</v>
      </c>
      <c r="J32" s="44" t="s">
        <v>20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21</v>
      </c>
      <c r="K33" s="44" t="s">
        <v>21</v>
      </c>
      <c r="L33" s="44" t="s">
        <v>21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21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21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20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21</v>
      </c>
      <c r="H54" s="44" t="s">
        <v>345</v>
      </c>
      <c r="I54" s="44" t="s">
        <v>21</v>
      </c>
      <c r="J54" s="44" t="s">
        <v>12</v>
      </c>
      <c r="K54" s="44" t="s">
        <v>21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21</v>
      </c>
      <c r="H56" s="44" t="s">
        <v>12</v>
      </c>
      <c r="I56" s="44" t="s">
        <v>21</v>
      </c>
      <c r="J56" s="44" t="s">
        <v>12</v>
      </c>
      <c r="K56" s="44" t="s">
        <v>21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4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si="6"/>
        <v>11</v>
      </c>
      <c r="O61" s="47">
        <f t="shared" si="6"/>
        <v>15</v>
      </c>
      <c r="P61" s="47">
        <f t="shared" si="6"/>
        <v>10</v>
      </c>
      <c r="Q61" s="47">
        <f t="shared" si="6"/>
        <v>13</v>
      </c>
      <c r="R61" s="47">
        <f t="shared" si="6"/>
        <v>13</v>
      </c>
      <c r="S61" s="47">
        <f t="shared" si="6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si="6"/>
        <v>14</v>
      </c>
      <c r="O62" s="47">
        <f t="shared" si="6"/>
        <v>17</v>
      </c>
      <c r="P62" s="47">
        <f t="shared" si="6"/>
        <v>16</v>
      </c>
      <c r="Q62" s="47">
        <f t="shared" si="6"/>
        <v>16</v>
      </c>
      <c r="R62" s="47">
        <f t="shared" si="6"/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6"/>
        <v>53</v>
      </c>
      <c r="O64" s="47">
        <f t="shared" si="6"/>
        <v>53</v>
      </c>
      <c r="P64" s="47">
        <f t="shared" si="6"/>
        <v>53</v>
      </c>
      <c r="Q64" s="47">
        <f t="shared" si="6"/>
        <v>53</v>
      </c>
      <c r="R64" s="47">
        <f t="shared" si="6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504</v>
      </c>
      <c r="C65" s="39">
        <f>SUM(C46:C64)</f>
        <v>23</v>
      </c>
      <c r="D65" s="39">
        <f>SUM(D46:D64)</f>
        <v>414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4CC9-797F-4D53-AEA3-C73628EB094C}">
  <sheetPr>
    <pageSetUpPr fitToPage="1"/>
  </sheetPr>
  <dimension ref="A1:U83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99"/>
      <c r="B1" s="99"/>
      <c r="C1" s="99"/>
      <c r="D1" s="99"/>
      <c r="E1" s="99"/>
      <c r="F1" s="99"/>
      <c r="G1" s="120" t="s">
        <v>103</v>
      </c>
      <c r="H1" s="120"/>
      <c r="I1" s="120"/>
      <c r="J1" s="120"/>
      <c r="K1" s="120"/>
      <c r="L1" s="120"/>
      <c r="M1" s="99"/>
      <c r="N1" s="99"/>
      <c r="O1" s="121" t="s">
        <v>425</v>
      </c>
      <c r="P1" s="121"/>
      <c r="Q1" s="121"/>
      <c r="R1" s="99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59" t="s">
        <v>450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59" t="s">
        <v>434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59" t="s">
        <v>117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68" t="s">
        <v>460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68"/>
      <c r="F5" s="96" t="s">
        <v>426</v>
      </c>
      <c r="G5" s="57">
        <v>3</v>
      </c>
      <c r="H5" s="57" t="s">
        <v>114</v>
      </c>
      <c r="I5" s="57" t="s">
        <v>128</v>
      </c>
      <c r="J5" s="64" t="s">
        <v>379</v>
      </c>
      <c r="K5" s="59" t="s">
        <v>117</v>
      </c>
      <c r="L5" s="96" t="s">
        <v>436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117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70" t="s">
        <v>438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113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59" t="s">
        <v>134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113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70" t="s">
        <v>459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96" t="s">
        <v>428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427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229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59" t="s">
        <v>113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59" t="s">
        <v>156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429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68" t="s">
        <v>437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68" t="s">
        <v>444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59" t="s">
        <v>430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117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134</v>
      </c>
      <c r="G15" s="57">
        <v>13</v>
      </c>
      <c r="H15" s="57" t="s">
        <v>167</v>
      </c>
      <c r="I15" s="57" t="s">
        <v>177</v>
      </c>
      <c r="J15" s="57" t="s">
        <v>116</v>
      </c>
      <c r="K15" s="59" t="s">
        <v>117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134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393</v>
      </c>
      <c r="K17" s="59" t="s">
        <v>210</v>
      </c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68" t="s">
        <v>443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 t="s">
        <v>189</v>
      </c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59" t="s">
        <v>117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389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96" t="s">
        <v>432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134</v>
      </c>
      <c r="M21" s="57">
        <v>19</v>
      </c>
      <c r="N21" s="58">
        <v>909</v>
      </c>
      <c r="O21" s="57" t="s">
        <v>200</v>
      </c>
      <c r="P21" s="57" t="s">
        <v>119</v>
      </c>
      <c r="Q21" s="59" t="s">
        <v>117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59" t="s">
        <v>454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117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311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59"/>
      <c r="G24" s="57">
        <v>22</v>
      </c>
      <c r="H24" s="57">
        <v>915</v>
      </c>
      <c r="I24" s="57" t="s">
        <v>211</v>
      </c>
      <c r="J24" s="57" t="s">
        <v>119</v>
      </c>
      <c r="K24" s="59" t="s">
        <v>117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 t="s">
        <v>167</v>
      </c>
      <c r="C25" s="57" t="s">
        <v>457</v>
      </c>
      <c r="D25" s="64" t="s">
        <v>122</v>
      </c>
      <c r="E25" s="59" t="s">
        <v>221</v>
      </c>
      <c r="F25" s="57" t="s">
        <v>458</v>
      </c>
      <c r="G25" s="57">
        <v>23</v>
      </c>
      <c r="H25" s="57">
        <v>916</v>
      </c>
      <c r="I25" s="57" t="s">
        <v>213</v>
      </c>
      <c r="J25" s="57" t="s">
        <v>119</v>
      </c>
      <c r="K25" s="59" t="s">
        <v>214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59" t="s">
        <v>117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59" t="s">
        <v>217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100">
        <f>SUM(C27+I27+O27)</f>
        <v>69</v>
      </c>
      <c r="B27" s="100"/>
      <c r="C27" s="72">
        <f>COUNTA(C5:C26)</f>
        <v>21</v>
      </c>
      <c r="D27" s="100"/>
      <c r="E27" s="73">
        <f>COUNTA(E3:E24)</f>
        <v>9</v>
      </c>
      <c r="F27" s="74">
        <f>COUNTA(F5:F23)</f>
        <v>6</v>
      </c>
      <c r="G27" s="100"/>
      <c r="H27" s="100"/>
      <c r="I27" s="73">
        <f>COUNTA(I3:I26)</f>
        <v>24</v>
      </c>
      <c r="J27" s="100"/>
      <c r="K27" s="100">
        <f>COUNTA(K3:K24)</f>
        <v>16</v>
      </c>
      <c r="L27" s="100">
        <f>COUNTA(L3:L22)</f>
        <v>5</v>
      </c>
      <c r="M27" s="75"/>
      <c r="N27" s="76"/>
      <c r="O27" s="76">
        <f>COUNTA(O3:O26)</f>
        <v>24</v>
      </c>
      <c r="P27" s="76"/>
      <c r="Q27" s="100">
        <f>COUNTA(Q4:Q26)</f>
        <v>9</v>
      </c>
      <c r="R27" s="100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323</v>
      </c>
      <c r="C28" s="77" t="s">
        <v>324</v>
      </c>
      <c r="D28" s="91" t="s">
        <v>325</v>
      </c>
      <c r="E28" s="77" t="s">
        <v>326</v>
      </c>
      <c r="F28" s="92" t="s">
        <v>327</v>
      </c>
      <c r="G28" s="77" t="s">
        <v>219</v>
      </c>
      <c r="H28" s="77" t="s">
        <v>323</v>
      </c>
      <c r="I28" s="77" t="s">
        <v>324</v>
      </c>
      <c r="J28" s="77" t="s">
        <v>325</v>
      </c>
      <c r="K28" s="77" t="s">
        <v>326</v>
      </c>
      <c r="L28" s="78" t="s">
        <v>327</v>
      </c>
      <c r="M28" s="77" t="s">
        <v>219</v>
      </c>
      <c r="N28" s="77" t="s">
        <v>323</v>
      </c>
      <c r="O28" s="77" t="s">
        <v>324</v>
      </c>
      <c r="P28" s="77" t="s">
        <v>325</v>
      </c>
      <c r="Q28" s="77" t="s">
        <v>326</v>
      </c>
      <c r="R28" s="77" t="s">
        <v>327</v>
      </c>
      <c r="T28" s="24"/>
    </row>
    <row r="29" spans="1:20" ht="24.95" customHeight="1">
      <c r="A29" s="79" t="s">
        <v>220</v>
      </c>
      <c r="B29" s="77" t="s">
        <v>10</v>
      </c>
      <c r="C29" s="77" t="s">
        <v>12</v>
      </c>
      <c r="D29" s="77" t="s">
        <v>13</v>
      </c>
      <c r="E29" s="77" t="s">
        <v>14</v>
      </c>
      <c r="F29" s="77" t="s">
        <v>12</v>
      </c>
      <c r="G29" s="79" t="s">
        <v>221</v>
      </c>
      <c r="H29" s="77" t="s">
        <v>21</v>
      </c>
      <c r="I29" s="77" t="s">
        <v>21</v>
      </c>
      <c r="J29" s="77" t="s">
        <v>21</v>
      </c>
      <c r="K29" s="77" t="s">
        <v>10</v>
      </c>
      <c r="L29" s="77" t="s">
        <v>13</v>
      </c>
      <c r="M29" s="79" t="s">
        <v>222</v>
      </c>
      <c r="N29" s="77" t="s">
        <v>13</v>
      </c>
      <c r="O29" s="77" t="s">
        <v>20</v>
      </c>
      <c r="P29" s="77" t="s">
        <v>20</v>
      </c>
      <c r="Q29" s="77" t="s">
        <v>14</v>
      </c>
      <c r="R29" s="77" t="s">
        <v>12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451</v>
      </c>
      <c r="F31" s="22"/>
      <c r="G31" s="22"/>
      <c r="H31" s="22"/>
      <c r="I31" s="22"/>
      <c r="J31" s="22"/>
      <c r="K31" s="22"/>
      <c r="L31" s="22"/>
      <c r="M31" s="82" t="s">
        <v>452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7" t="s">
        <v>308</v>
      </c>
      <c r="C32" s="81" t="s">
        <v>116</v>
      </c>
      <c r="D32" s="81" t="s">
        <v>305</v>
      </c>
      <c r="E32" s="26" t="s">
        <v>461</v>
      </c>
      <c r="F32" s="22"/>
      <c r="G32" s="22"/>
      <c r="H32" s="22"/>
      <c r="I32" s="22"/>
      <c r="J32" s="22"/>
      <c r="K32" s="22"/>
      <c r="L32" s="22"/>
      <c r="M32" s="82" t="s">
        <v>462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134</v>
      </c>
      <c r="E33" s="26" t="s">
        <v>431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 t="s">
        <v>403</v>
      </c>
      <c r="F35" s="26"/>
      <c r="G35" s="81"/>
      <c r="H35" s="81"/>
      <c r="I35" s="81"/>
      <c r="J35" s="81"/>
      <c r="K35" s="81"/>
      <c r="L35" s="81"/>
      <c r="M35" s="82" t="s">
        <v>310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404</v>
      </c>
      <c r="F36" s="26"/>
      <c r="G36" s="81"/>
      <c r="H36" s="81"/>
      <c r="I36" s="81"/>
      <c r="J36" s="81"/>
      <c r="K36" s="81"/>
      <c r="L36" s="81"/>
      <c r="M36" s="82" t="s">
        <v>371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290</v>
      </c>
      <c r="F37" s="81"/>
      <c r="G37" s="81"/>
      <c r="H37" s="81"/>
      <c r="I37" s="81"/>
      <c r="J37" s="81"/>
      <c r="K37" s="81"/>
      <c r="L37" s="85"/>
      <c r="M37" s="82" t="s">
        <v>291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439</v>
      </c>
      <c r="F38" s="81"/>
      <c r="G38" s="81"/>
      <c r="H38" s="81"/>
      <c r="I38" s="81"/>
      <c r="J38" s="81"/>
      <c r="K38" s="81"/>
      <c r="L38" s="85"/>
      <c r="M38" s="82" t="s">
        <v>440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453</v>
      </c>
      <c r="F39" s="26"/>
      <c r="M39" s="82" t="s">
        <v>452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/>
      <c r="M40" s="82"/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>
        <v>44915</v>
      </c>
      <c r="F41" s="26"/>
      <c r="M41" s="82" t="s">
        <v>237</v>
      </c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445</v>
      </c>
      <c r="M42" s="82" t="s">
        <v>446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408</v>
      </c>
      <c r="F43" s="26"/>
      <c r="M43" s="82" t="s">
        <v>409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 t="s">
        <v>433</v>
      </c>
      <c r="F44" s="26"/>
      <c r="M44" s="82" t="s">
        <v>249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455</v>
      </c>
      <c r="F45" s="26"/>
      <c r="M45" s="82" t="s">
        <v>452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129</v>
      </c>
      <c r="E47" s="26" t="s">
        <v>418</v>
      </c>
      <c r="F47" s="22"/>
      <c r="G47" s="22"/>
      <c r="H47" s="22"/>
      <c r="I47" s="22"/>
      <c r="J47" s="22"/>
      <c r="K47" s="22"/>
      <c r="L47" s="22"/>
      <c r="M47" s="82" t="s">
        <v>310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/>
      <c r="K48" s="85"/>
      <c r="L48" s="82"/>
      <c r="M48" s="82"/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/>
      <c r="K49" s="85"/>
      <c r="L49" s="82"/>
      <c r="M49" s="82"/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412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350</v>
      </c>
      <c r="M51" s="82" t="s">
        <v>351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447</v>
      </c>
      <c r="F53" s="81"/>
      <c r="G53" s="81"/>
      <c r="H53" s="90"/>
      <c r="I53" s="81"/>
      <c r="J53" s="81"/>
      <c r="K53" s="81"/>
      <c r="L53" s="85"/>
      <c r="M53" s="82" t="s">
        <v>448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424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>
        <v>44911</v>
      </c>
      <c r="F56" s="81"/>
      <c r="G56" s="81"/>
      <c r="H56" s="81"/>
      <c r="I56" s="81"/>
      <c r="J56" s="81"/>
      <c r="K56" s="81"/>
      <c r="L56" s="85"/>
      <c r="M56" s="82" t="s">
        <v>237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352</v>
      </c>
      <c r="F57" s="26"/>
      <c r="G57" s="81"/>
      <c r="H57" s="81"/>
      <c r="I57" s="81"/>
      <c r="J57" s="81"/>
      <c r="K57" s="81"/>
      <c r="L57" s="81"/>
      <c r="M57" s="82" t="s">
        <v>351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394</v>
      </c>
      <c r="C58" s="87" t="s">
        <v>392</v>
      </c>
      <c r="D58" s="81" t="s">
        <v>391</v>
      </c>
      <c r="E58" s="83" t="s">
        <v>395</v>
      </c>
      <c r="F58" s="26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264</v>
      </c>
      <c r="C59" s="87" t="s">
        <v>265</v>
      </c>
      <c r="D59" s="81" t="s">
        <v>266</v>
      </c>
      <c r="E59" s="83" t="s">
        <v>267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268</v>
      </c>
      <c r="C60" s="81" t="s">
        <v>116</v>
      </c>
      <c r="D60" s="81" t="s">
        <v>117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167</v>
      </c>
      <c r="B61" s="81" t="s">
        <v>269</v>
      </c>
      <c r="C61" s="87" t="s">
        <v>270</v>
      </c>
      <c r="D61" s="81" t="s">
        <v>210</v>
      </c>
      <c r="E61" s="83" t="s">
        <v>271</v>
      </c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ht="24.95" customHeight="1">
      <c r="A62" s="81" t="s">
        <v>123</v>
      </c>
      <c r="B62" s="81" t="s">
        <v>215</v>
      </c>
      <c r="C62" s="81" t="s">
        <v>116</v>
      </c>
      <c r="D62" s="81" t="s">
        <v>113</v>
      </c>
      <c r="E62" s="83" t="s">
        <v>370</v>
      </c>
      <c r="F62" s="81"/>
      <c r="G62" s="81"/>
      <c r="H62" s="81"/>
      <c r="I62" s="81"/>
      <c r="J62" s="81"/>
      <c r="K62" s="81"/>
      <c r="L62" s="81"/>
      <c r="M62" s="82" t="s">
        <v>371</v>
      </c>
      <c r="N62" s="83"/>
      <c r="O62" s="81"/>
      <c r="P62" s="81"/>
      <c r="Q62" s="81"/>
      <c r="R62" s="81"/>
    </row>
    <row r="63" spans="1:21" ht="24.95" customHeight="1">
      <c r="A63" s="81" t="s">
        <v>123</v>
      </c>
      <c r="B63" s="81" t="s">
        <v>218</v>
      </c>
      <c r="C63" s="81" t="s">
        <v>116</v>
      </c>
      <c r="D63" s="88" t="s">
        <v>117</v>
      </c>
      <c r="E63" s="83">
        <v>44874</v>
      </c>
      <c r="F63" s="26"/>
      <c r="G63" s="81"/>
      <c r="H63" s="81"/>
      <c r="I63" s="81"/>
      <c r="J63" s="81"/>
      <c r="K63" s="81"/>
      <c r="L63" s="81"/>
      <c r="M63" s="82" t="s">
        <v>237</v>
      </c>
      <c r="N63" s="83"/>
      <c r="O63" s="81"/>
      <c r="P63" s="81"/>
      <c r="Q63" s="81"/>
      <c r="R63" s="81"/>
    </row>
    <row r="64" spans="1:21" s="81" customFormat="1" ht="24.95" customHeight="1">
      <c r="A64" s="81">
        <v>701</v>
      </c>
      <c r="B64" s="81" t="s">
        <v>272</v>
      </c>
      <c r="C64" s="100" t="s">
        <v>116</v>
      </c>
      <c r="D64" s="88" t="s">
        <v>117</v>
      </c>
      <c r="E64" s="83">
        <v>44918</v>
      </c>
      <c r="M64" s="82" t="s">
        <v>237</v>
      </c>
      <c r="N64" s="83"/>
      <c r="T64" s="86"/>
      <c r="U64" s="86"/>
    </row>
    <row r="65" spans="1:21" ht="24.95" customHeight="1">
      <c r="A65" s="81">
        <v>706</v>
      </c>
      <c r="B65" s="81" t="s">
        <v>273</v>
      </c>
      <c r="C65" s="81" t="s">
        <v>116</v>
      </c>
      <c r="D65" s="88" t="s">
        <v>117</v>
      </c>
      <c r="E65" s="83" t="s">
        <v>441</v>
      </c>
      <c r="F65" s="26"/>
      <c r="G65" s="81"/>
      <c r="H65" s="81"/>
      <c r="I65" s="81"/>
      <c r="J65" s="81"/>
      <c r="K65" s="81"/>
      <c r="L65" s="81"/>
      <c r="M65" s="82" t="s">
        <v>442</v>
      </c>
      <c r="N65" s="26"/>
      <c r="O65" s="23"/>
      <c r="P65" s="81"/>
      <c r="Q65" s="81"/>
      <c r="R65" s="81"/>
      <c r="S65" s="24"/>
      <c r="T65" s="24"/>
    </row>
    <row r="66" spans="1:21" ht="24.95" customHeight="1">
      <c r="A66" s="81">
        <v>710</v>
      </c>
      <c r="B66" s="81" t="s">
        <v>274</v>
      </c>
      <c r="C66" s="81" t="s">
        <v>116</v>
      </c>
      <c r="D66" s="81" t="s">
        <v>117</v>
      </c>
      <c r="E66" s="83" t="s">
        <v>456</v>
      </c>
      <c r="F66" s="81"/>
      <c r="G66" s="81"/>
      <c r="H66" s="81"/>
      <c r="I66" s="81"/>
      <c r="J66" s="81"/>
      <c r="K66" s="81"/>
      <c r="L66" s="81"/>
      <c r="M66" s="82" t="s">
        <v>249</v>
      </c>
      <c r="N66" s="83"/>
      <c r="O66" s="23"/>
      <c r="P66" s="81"/>
      <c r="Q66" s="81"/>
      <c r="R66" s="81"/>
      <c r="S66" s="24"/>
      <c r="T66" s="24"/>
    </row>
    <row r="67" spans="1:21" s="81" customFormat="1" ht="24.95" customHeight="1">
      <c r="A67" s="81">
        <v>713</v>
      </c>
      <c r="B67" s="81" t="s">
        <v>275</v>
      </c>
      <c r="C67" s="81" t="s">
        <v>116</v>
      </c>
      <c r="D67" s="81" t="s">
        <v>229</v>
      </c>
      <c r="E67" s="83"/>
      <c r="M67" s="82"/>
      <c r="T67" s="86"/>
      <c r="U67" s="86"/>
    </row>
    <row r="68" spans="1:21" s="81" customFormat="1" ht="24.95" customHeight="1">
      <c r="A68" s="81">
        <v>714</v>
      </c>
      <c r="B68" s="81" t="s">
        <v>276</v>
      </c>
      <c r="C68" s="100" t="s">
        <v>116</v>
      </c>
      <c r="D68" s="88" t="s">
        <v>117</v>
      </c>
      <c r="E68" s="83" t="s">
        <v>309</v>
      </c>
      <c r="M68" s="82" t="s">
        <v>310</v>
      </c>
      <c r="S68" s="86"/>
      <c r="T68" s="86"/>
    </row>
    <row r="69" spans="1:21" ht="24.95" customHeight="1">
      <c r="A69" s="81">
        <v>715</v>
      </c>
      <c r="B69" s="81" t="s">
        <v>277</v>
      </c>
      <c r="C69" s="81" t="s">
        <v>116</v>
      </c>
      <c r="D69" s="81" t="s">
        <v>117</v>
      </c>
      <c r="E69" s="83" t="s">
        <v>449</v>
      </c>
      <c r="F69" s="81"/>
      <c r="G69" s="81"/>
      <c r="H69" s="81"/>
      <c r="I69" s="81"/>
      <c r="J69" s="81"/>
      <c r="K69" s="81"/>
      <c r="L69" s="81"/>
      <c r="M69" s="82" t="s">
        <v>284</v>
      </c>
      <c r="N69" s="83"/>
      <c r="O69" s="81"/>
      <c r="P69" s="81"/>
      <c r="Q69" s="81"/>
      <c r="R69" s="81"/>
    </row>
    <row r="70" spans="1:21" s="81" customFormat="1" ht="24.95" customHeight="1">
      <c r="A70" s="81">
        <v>801</v>
      </c>
      <c r="B70" s="81" t="s">
        <v>163</v>
      </c>
      <c r="C70" s="100" t="s">
        <v>116</v>
      </c>
      <c r="D70" s="81" t="s">
        <v>293</v>
      </c>
      <c r="E70" s="83" t="s">
        <v>294</v>
      </c>
      <c r="F70" s="26"/>
      <c r="M70" s="82"/>
      <c r="N70" s="83"/>
      <c r="T70" s="86"/>
      <c r="U70" s="86"/>
    </row>
    <row r="71" spans="1:21" s="81" customFormat="1" ht="24.95" customHeight="1">
      <c r="A71" s="81">
        <v>803</v>
      </c>
      <c r="B71" s="81" t="s">
        <v>278</v>
      </c>
      <c r="C71" s="100" t="s">
        <v>116</v>
      </c>
      <c r="D71" s="81" t="s">
        <v>229</v>
      </c>
      <c r="E71" s="83">
        <v>44882</v>
      </c>
      <c r="L71" s="85"/>
      <c r="M71" s="82" t="s">
        <v>237</v>
      </c>
      <c r="N71" s="83"/>
      <c r="T71" s="86"/>
      <c r="U71" s="86"/>
    </row>
    <row r="72" spans="1:21" ht="24.95" customHeight="1">
      <c r="A72" s="81">
        <v>804</v>
      </c>
      <c r="B72" s="81" t="s">
        <v>279</v>
      </c>
      <c r="C72" s="81" t="s">
        <v>116</v>
      </c>
      <c r="D72" s="81" t="s">
        <v>293</v>
      </c>
      <c r="E72" s="83" t="s">
        <v>294</v>
      </c>
      <c r="F72" s="26"/>
      <c r="G72" s="81"/>
      <c r="H72" s="81"/>
      <c r="I72" s="81"/>
      <c r="J72" s="81"/>
      <c r="K72" s="81"/>
      <c r="L72" s="81"/>
      <c r="M72" s="82"/>
      <c r="N72" s="83"/>
      <c r="O72" s="81"/>
      <c r="T72" s="24"/>
    </row>
    <row r="73" spans="1:21" ht="24.95" customHeight="1">
      <c r="A73" s="81">
        <v>811</v>
      </c>
      <c r="B73" s="81" t="s">
        <v>280</v>
      </c>
      <c r="C73" s="81" t="s">
        <v>116</v>
      </c>
      <c r="D73" s="82" t="s">
        <v>117</v>
      </c>
      <c r="E73" s="83">
        <v>44881</v>
      </c>
      <c r="F73" s="81"/>
      <c r="G73" s="81"/>
      <c r="H73" s="81"/>
      <c r="I73" s="81"/>
      <c r="J73" s="81"/>
      <c r="K73" s="81"/>
      <c r="L73" s="85"/>
      <c r="M73" s="82" t="s">
        <v>237</v>
      </c>
      <c r="N73" s="83"/>
      <c r="O73" s="81"/>
      <c r="T73" s="24"/>
    </row>
    <row r="74" spans="1:21" s="89" customFormat="1" ht="24.95" customHeight="1">
      <c r="A74" s="81">
        <v>818</v>
      </c>
      <c r="B74" s="81" t="s">
        <v>281</v>
      </c>
      <c r="C74" s="81" t="s">
        <v>116</v>
      </c>
      <c r="D74" s="81" t="s">
        <v>117</v>
      </c>
      <c r="E74" s="83" t="s">
        <v>302</v>
      </c>
      <c r="F74" s="81"/>
      <c r="G74" s="81"/>
      <c r="H74" s="81"/>
      <c r="I74" s="81"/>
      <c r="J74" s="81"/>
      <c r="K74" s="81"/>
      <c r="L74" s="81"/>
      <c r="M74" s="82" t="s">
        <v>303</v>
      </c>
      <c r="N74" s="83"/>
      <c r="S74" s="81"/>
    </row>
    <row r="75" spans="1:21" s="89" customFormat="1" ht="24.95" customHeight="1">
      <c r="A75" s="81">
        <v>908</v>
      </c>
      <c r="B75" s="81" t="s">
        <v>282</v>
      </c>
      <c r="C75" s="81" t="s">
        <v>116</v>
      </c>
      <c r="D75" s="81" t="s">
        <v>229</v>
      </c>
      <c r="E75" s="83">
        <v>44894</v>
      </c>
      <c r="F75" s="81"/>
      <c r="G75" s="81"/>
      <c r="H75" s="81"/>
      <c r="I75" s="81"/>
      <c r="J75" s="81"/>
      <c r="K75" s="81"/>
      <c r="L75" s="85"/>
      <c r="M75" s="82" t="s">
        <v>237</v>
      </c>
      <c r="N75" s="83"/>
      <c r="S75" s="81"/>
    </row>
    <row r="76" spans="1:21" s="81" customFormat="1" ht="24.95" customHeight="1">
      <c r="A76" s="81">
        <v>909</v>
      </c>
      <c r="B76" s="81" t="s">
        <v>283</v>
      </c>
      <c r="C76" s="81" t="s">
        <v>116</v>
      </c>
      <c r="D76" s="81" t="s">
        <v>117</v>
      </c>
      <c r="E76" s="83" t="s">
        <v>420</v>
      </c>
      <c r="L76" s="85"/>
      <c r="M76" s="82" t="s">
        <v>421</v>
      </c>
      <c r="N76" s="83"/>
      <c r="T76" s="86"/>
      <c r="U76" s="86"/>
    </row>
    <row r="77" spans="1:21" s="81" customFormat="1" ht="24.95" customHeight="1">
      <c r="A77" s="81">
        <v>910</v>
      </c>
      <c r="B77" s="81" t="s">
        <v>285</v>
      </c>
      <c r="C77" s="81" t="s">
        <v>116</v>
      </c>
      <c r="D77" s="81" t="s">
        <v>117</v>
      </c>
      <c r="E77" s="83">
        <v>44894</v>
      </c>
      <c r="L77" s="85"/>
      <c r="M77" s="82" t="s">
        <v>237</v>
      </c>
      <c r="N77" s="83"/>
      <c r="T77" s="86"/>
      <c r="U77" s="86"/>
    </row>
    <row r="78" spans="1:21" s="81" customFormat="1" ht="24.95" customHeight="1">
      <c r="A78" s="81">
        <v>914</v>
      </c>
      <c r="B78" s="81" t="s">
        <v>286</v>
      </c>
      <c r="C78" s="81" t="s">
        <v>116</v>
      </c>
      <c r="D78" s="81" t="s">
        <v>229</v>
      </c>
      <c r="E78" s="83" t="s">
        <v>435</v>
      </c>
      <c r="M78" s="82" t="s">
        <v>303</v>
      </c>
      <c r="N78" s="83"/>
      <c r="T78" s="86"/>
      <c r="U78" s="86"/>
    </row>
    <row r="79" spans="1:21" s="81" customFormat="1" ht="24.95" customHeight="1">
      <c r="A79" s="81">
        <v>915</v>
      </c>
      <c r="B79" s="81" t="s">
        <v>211</v>
      </c>
      <c r="C79" s="81" t="s">
        <v>116</v>
      </c>
      <c r="D79" s="81" t="s">
        <v>117</v>
      </c>
      <c r="E79" s="83" t="s">
        <v>415</v>
      </c>
      <c r="M79" s="82" t="s">
        <v>303</v>
      </c>
      <c r="N79" s="83"/>
      <c r="T79" s="86"/>
      <c r="U79" s="86"/>
    </row>
    <row r="80" spans="1:21" s="81" customFormat="1" ht="24.95" customHeight="1">
      <c r="A80" s="81">
        <v>916</v>
      </c>
      <c r="B80" s="81" t="s">
        <v>287</v>
      </c>
      <c r="C80" s="81" t="s">
        <v>116</v>
      </c>
      <c r="D80" s="81" t="s">
        <v>288</v>
      </c>
      <c r="E80" s="83" t="s">
        <v>313</v>
      </c>
      <c r="H80" s="90"/>
      <c r="L80" s="85"/>
      <c r="M80" s="82" t="s">
        <v>314</v>
      </c>
      <c r="T80" s="86"/>
      <c r="U80" s="86"/>
    </row>
    <row r="81" spans="1:20" ht="24.95" customHeight="1">
      <c r="A81" s="81">
        <v>919</v>
      </c>
      <c r="B81" s="22" t="s">
        <v>289</v>
      </c>
      <c r="C81" s="22" t="s">
        <v>116</v>
      </c>
      <c r="D81" s="82" t="s">
        <v>217</v>
      </c>
      <c r="E81" s="83" t="s">
        <v>315</v>
      </c>
      <c r="F81" s="81"/>
      <c r="G81" s="81"/>
      <c r="H81" s="81"/>
      <c r="I81" s="81"/>
      <c r="J81" s="81"/>
      <c r="K81" s="81"/>
      <c r="L81" s="85"/>
      <c r="M81" s="82" t="s">
        <v>316</v>
      </c>
      <c r="N81" s="83" t="s">
        <v>292</v>
      </c>
    </row>
    <row r="83" spans="1:20" s="22" customFormat="1" ht="24.9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55"/>
      <c r="T83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EC84-C82D-4B86-9DB4-0BDD9321F75F}">
  <dimension ref="A1:AR80"/>
  <sheetViews>
    <sheetView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296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296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296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328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296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21</v>
      </c>
      <c r="H28" s="44" t="s">
        <v>21</v>
      </c>
      <c r="I28" s="44" t="s">
        <v>21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21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21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21</v>
      </c>
      <c r="H31" s="44" t="s">
        <v>21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20</v>
      </c>
      <c r="H32" s="44" t="s">
        <v>13</v>
      </c>
      <c r="I32" s="44" t="s">
        <v>14</v>
      </c>
      <c r="J32" s="44" t="s">
        <v>20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21</v>
      </c>
      <c r="K33" s="44" t="s">
        <v>21</v>
      </c>
      <c r="L33" s="44" t="s">
        <v>21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21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21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5">
        <v>28</v>
      </c>
      <c r="C52" s="44">
        <v>1</v>
      </c>
      <c r="D52" s="44">
        <f t="shared" si="4"/>
        <v>24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20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21</v>
      </c>
      <c r="H54" s="44" t="s">
        <v>345</v>
      </c>
      <c r="I54" s="44" t="s">
        <v>21</v>
      </c>
      <c r="J54" s="44" t="s">
        <v>12</v>
      </c>
      <c r="K54" s="44" t="s">
        <v>21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21</v>
      </c>
      <c r="H56" s="44" t="s">
        <v>12</v>
      </c>
      <c r="I56" s="44" t="s">
        <v>21</v>
      </c>
      <c r="J56" s="44" t="s">
        <v>12</v>
      </c>
      <c r="K56" s="44" t="s">
        <v>21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4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si="6"/>
        <v>11</v>
      </c>
      <c r="O61" s="47">
        <f t="shared" si="6"/>
        <v>15</v>
      </c>
      <c r="P61" s="47">
        <f t="shared" si="6"/>
        <v>10</v>
      </c>
      <c r="Q61" s="47">
        <f t="shared" si="6"/>
        <v>13</v>
      </c>
      <c r="R61" s="47">
        <f t="shared" si="6"/>
        <v>13</v>
      </c>
      <c r="S61" s="47">
        <f t="shared" si="6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si="6"/>
        <v>14</v>
      </c>
      <c r="O62" s="47">
        <f t="shared" si="6"/>
        <v>17</v>
      </c>
      <c r="P62" s="47">
        <f t="shared" si="6"/>
        <v>16</v>
      </c>
      <c r="Q62" s="47">
        <f t="shared" si="6"/>
        <v>16</v>
      </c>
      <c r="R62" s="47">
        <f t="shared" si="6"/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6"/>
        <v>53</v>
      </c>
      <c r="O64" s="47">
        <f t="shared" si="6"/>
        <v>53</v>
      </c>
      <c r="P64" s="47">
        <f t="shared" si="6"/>
        <v>53</v>
      </c>
      <c r="Q64" s="47">
        <f t="shared" si="6"/>
        <v>53</v>
      </c>
      <c r="R64" s="47">
        <f t="shared" si="6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505</v>
      </c>
      <c r="C65" s="39">
        <f>SUM(C46:C64)</f>
        <v>23</v>
      </c>
      <c r="D65" s="39">
        <f>SUM(D46:D64)</f>
        <v>415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1414</v>
      </c>
      <c r="C66" s="39">
        <f>SUM(C20+C42+C65)</f>
        <v>39</v>
      </c>
      <c r="D66" s="39">
        <f>SUM(D20+D42+D65)</f>
        <v>1168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BE57-DA2C-421A-88DB-C7758ECD83D1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5"/>
    <col min="20" max="20" width="9" style="56"/>
    <col min="21" max="16384" width="9" style="24"/>
  </cols>
  <sheetData>
    <row r="1" spans="1:20" ht="24.95" customHeight="1">
      <c r="A1" s="101"/>
      <c r="B1" s="101"/>
      <c r="C1" s="101"/>
      <c r="D1" s="101"/>
      <c r="E1" s="101"/>
      <c r="F1" s="101"/>
      <c r="G1" s="120" t="s">
        <v>103</v>
      </c>
      <c r="H1" s="120"/>
      <c r="I1" s="120"/>
      <c r="J1" s="120"/>
      <c r="K1" s="120"/>
      <c r="L1" s="120"/>
      <c r="M1" s="101"/>
      <c r="N1" s="101"/>
      <c r="O1" s="121" t="s">
        <v>463</v>
      </c>
      <c r="P1" s="121"/>
      <c r="Q1" s="121"/>
      <c r="R1" s="101"/>
    </row>
    <row r="2" spans="1:20" ht="24.95" customHeight="1">
      <c r="A2" s="57" t="s">
        <v>104</v>
      </c>
      <c r="B2" s="57" t="s">
        <v>105</v>
      </c>
      <c r="C2" s="57" t="s">
        <v>106</v>
      </c>
      <c r="D2" s="57" t="s">
        <v>107</v>
      </c>
      <c r="E2" s="57" t="s">
        <v>108</v>
      </c>
      <c r="F2" s="57" t="s">
        <v>109</v>
      </c>
      <c r="G2" s="57" t="s">
        <v>104</v>
      </c>
      <c r="H2" s="57" t="s">
        <v>105</v>
      </c>
      <c r="I2" s="57" t="s">
        <v>106</v>
      </c>
      <c r="J2" s="57" t="s">
        <v>107</v>
      </c>
      <c r="K2" s="57" t="s">
        <v>108</v>
      </c>
      <c r="L2" s="57" t="s">
        <v>109</v>
      </c>
      <c r="M2" s="57" t="s">
        <v>104</v>
      </c>
      <c r="N2" s="57" t="s">
        <v>105</v>
      </c>
      <c r="O2" s="57" t="s">
        <v>106</v>
      </c>
      <c r="P2" s="57" t="s">
        <v>107</v>
      </c>
      <c r="Q2" s="57" t="s">
        <v>108</v>
      </c>
      <c r="R2" s="57" t="s">
        <v>109</v>
      </c>
    </row>
    <row r="3" spans="1:20" ht="24.95" customHeight="1">
      <c r="A3" s="57">
        <v>1</v>
      </c>
      <c r="B3" s="57" t="s">
        <v>110</v>
      </c>
      <c r="C3" s="57" t="s">
        <v>111</v>
      </c>
      <c r="D3" s="58" t="s">
        <v>112</v>
      </c>
      <c r="E3" s="59" t="s">
        <v>117</v>
      </c>
      <c r="F3" s="60"/>
      <c r="G3" s="57">
        <v>1</v>
      </c>
      <c r="H3" s="57" t="s">
        <v>114</v>
      </c>
      <c r="I3" s="57" t="s">
        <v>115</v>
      </c>
      <c r="J3" s="57" t="s">
        <v>116</v>
      </c>
      <c r="K3" s="59" t="s">
        <v>117</v>
      </c>
      <c r="L3" s="57"/>
      <c r="M3" s="57">
        <v>1</v>
      </c>
      <c r="N3" s="57">
        <v>701</v>
      </c>
      <c r="O3" s="57" t="s">
        <v>118</v>
      </c>
      <c r="P3" s="57" t="s">
        <v>119</v>
      </c>
      <c r="Q3" s="59" t="s">
        <v>117</v>
      </c>
      <c r="R3" s="59"/>
      <c r="S3" s="61"/>
      <c r="T3" s="62"/>
    </row>
    <row r="4" spans="1:20" ht="24.95" customHeight="1">
      <c r="A4" s="57">
        <v>2</v>
      </c>
      <c r="B4" s="57" t="s">
        <v>307</v>
      </c>
      <c r="C4" s="57" t="s">
        <v>127</v>
      </c>
      <c r="D4" s="58" t="s">
        <v>306</v>
      </c>
      <c r="E4" s="59" t="s">
        <v>117</v>
      </c>
      <c r="F4" s="59"/>
      <c r="G4" s="57">
        <v>2</v>
      </c>
      <c r="H4" s="57" t="s">
        <v>123</v>
      </c>
      <c r="I4" s="57" t="s">
        <v>124</v>
      </c>
      <c r="J4" s="64" t="s">
        <v>122</v>
      </c>
      <c r="K4" s="59"/>
      <c r="L4" s="59"/>
      <c r="M4" s="57">
        <v>2</v>
      </c>
      <c r="N4" s="57">
        <v>702</v>
      </c>
      <c r="O4" s="57" t="s">
        <v>125</v>
      </c>
      <c r="P4" s="57" t="s">
        <v>119</v>
      </c>
      <c r="Q4" s="59"/>
      <c r="R4" s="59"/>
      <c r="S4" s="61"/>
      <c r="T4" s="62"/>
    </row>
    <row r="5" spans="1:20" ht="24.95" customHeight="1">
      <c r="A5" s="57">
        <v>3</v>
      </c>
      <c r="B5" s="63" t="s">
        <v>120</v>
      </c>
      <c r="C5" s="57" t="s">
        <v>121</v>
      </c>
      <c r="D5" s="64" t="s">
        <v>355</v>
      </c>
      <c r="E5" s="68"/>
      <c r="F5" s="59" t="s">
        <v>541</v>
      </c>
      <c r="G5" s="57">
        <v>3</v>
      </c>
      <c r="H5" s="57" t="s">
        <v>114</v>
      </c>
      <c r="I5" s="57" t="s">
        <v>128</v>
      </c>
      <c r="J5" s="64" t="s">
        <v>379</v>
      </c>
      <c r="K5" s="59"/>
      <c r="L5" s="59" t="s">
        <v>517</v>
      </c>
      <c r="M5" s="57">
        <v>3</v>
      </c>
      <c r="N5" s="57">
        <v>703</v>
      </c>
      <c r="O5" s="57" t="s">
        <v>130</v>
      </c>
      <c r="P5" s="57" t="s">
        <v>119</v>
      </c>
      <c r="Q5" s="59"/>
      <c r="R5" s="59"/>
      <c r="S5" s="61"/>
      <c r="T5" s="62"/>
    </row>
    <row r="6" spans="1:20" ht="24.95" customHeight="1">
      <c r="A6" s="57">
        <v>4</v>
      </c>
      <c r="B6" s="57" t="s">
        <v>131</v>
      </c>
      <c r="C6" s="57" t="s">
        <v>132</v>
      </c>
      <c r="D6" s="57" t="s">
        <v>116</v>
      </c>
      <c r="E6" s="59" t="s">
        <v>538</v>
      </c>
      <c r="F6" s="59"/>
      <c r="G6" s="57">
        <v>4</v>
      </c>
      <c r="H6" s="57" t="s">
        <v>114</v>
      </c>
      <c r="I6" s="57" t="s">
        <v>133</v>
      </c>
      <c r="J6" s="57" t="s">
        <v>116</v>
      </c>
      <c r="K6" s="59"/>
      <c r="L6" s="59" t="s">
        <v>134</v>
      </c>
      <c r="M6" s="57">
        <v>4</v>
      </c>
      <c r="N6" s="57">
        <v>706</v>
      </c>
      <c r="O6" s="57" t="s">
        <v>135</v>
      </c>
      <c r="P6" s="57" t="s">
        <v>119</v>
      </c>
      <c r="Q6" s="59"/>
      <c r="R6" s="65" t="s">
        <v>516</v>
      </c>
      <c r="S6" s="61"/>
      <c r="T6" s="62"/>
    </row>
    <row r="7" spans="1:20" ht="24.95" customHeight="1">
      <c r="A7" s="57">
        <v>5</v>
      </c>
      <c r="B7" s="57" t="s">
        <v>136</v>
      </c>
      <c r="C7" s="57" t="s">
        <v>137</v>
      </c>
      <c r="D7" s="59" t="s">
        <v>116</v>
      </c>
      <c r="E7" s="59"/>
      <c r="F7" s="59"/>
      <c r="G7" s="57">
        <v>5</v>
      </c>
      <c r="H7" s="57" t="s">
        <v>114</v>
      </c>
      <c r="I7" s="57" t="s">
        <v>138</v>
      </c>
      <c r="J7" s="57" t="s">
        <v>116</v>
      </c>
      <c r="K7" s="59" t="s">
        <v>544</v>
      </c>
      <c r="L7" s="57"/>
      <c r="M7" s="57">
        <v>5</v>
      </c>
      <c r="N7" s="57">
        <v>709</v>
      </c>
      <c r="O7" s="57" t="s">
        <v>139</v>
      </c>
      <c r="P7" s="57" t="s">
        <v>119</v>
      </c>
      <c r="Q7" s="59"/>
      <c r="R7" s="59"/>
      <c r="S7" s="61"/>
      <c r="T7" s="62"/>
    </row>
    <row r="8" spans="1:20" ht="24.95" customHeight="1">
      <c r="A8" s="57">
        <v>6</v>
      </c>
      <c r="B8" s="57" t="s">
        <v>140</v>
      </c>
      <c r="C8" s="57" t="s">
        <v>141</v>
      </c>
      <c r="D8" s="57" t="s">
        <v>116</v>
      </c>
      <c r="E8" s="59"/>
      <c r="F8" s="59" t="s">
        <v>542</v>
      </c>
      <c r="G8" s="57">
        <v>6</v>
      </c>
      <c r="H8" s="57" t="s">
        <v>114</v>
      </c>
      <c r="I8" s="57" t="s">
        <v>142</v>
      </c>
      <c r="J8" s="57" t="s">
        <v>119</v>
      </c>
      <c r="K8" s="59" t="s">
        <v>113</v>
      </c>
      <c r="L8" s="57"/>
      <c r="M8" s="57">
        <v>6</v>
      </c>
      <c r="N8" s="57">
        <v>710</v>
      </c>
      <c r="O8" s="57" t="s">
        <v>143</v>
      </c>
      <c r="P8" s="57" t="s">
        <v>116</v>
      </c>
      <c r="Q8" s="59"/>
      <c r="R8" s="70" t="s">
        <v>545</v>
      </c>
      <c r="S8" s="61"/>
      <c r="T8" s="62"/>
    </row>
    <row r="9" spans="1:20" ht="24.95" customHeight="1">
      <c r="A9" s="57">
        <v>7</v>
      </c>
      <c r="B9" s="57" t="s">
        <v>145</v>
      </c>
      <c r="C9" s="57" t="s">
        <v>146</v>
      </c>
      <c r="D9" s="57" t="s">
        <v>116</v>
      </c>
      <c r="E9" s="59"/>
      <c r="F9" s="59" t="s">
        <v>134</v>
      </c>
      <c r="G9" s="57">
        <v>7</v>
      </c>
      <c r="H9" s="57" t="s">
        <v>147</v>
      </c>
      <c r="I9" s="57" t="s">
        <v>148</v>
      </c>
      <c r="J9" s="59" t="s">
        <v>116</v>
      </c>
      <c r="K9" s="59"/>
      <c r="L9" s="59" t="s">
        <v>134</v>
      </c>
      <c r="M9" s="57">
        <v>7</v>
      </c>
      <c r="N9" s="57">
        <v>713</v>
      </c>
      <c r="O9" s="57" t="s">
        <v>149</v>
      </c>
      <c r="P9" s="57" t="s">
        <v>116</v>
      </c>
      <c r="Q9" s="59"/>
      <c r="R9" s="59" t="s">
        <v>229</v>
      </c>
      <c r="S9" s="61"/>
      <c r="T9" s="62"/>
    </row>
    <row r="10" spans="1:20" ht="24.95" customHeight="1">
      <c r="A10" s="57">
        <v>8</v>
      </c>
      <c r="B10" s="57" t="s">
        <v>150</v>
      </c>
      <c r="C10" s="57" t="s">
        <v>151</v>
      </c>
      <c r="D10" s="57" t="s">
        <v>116</v>
      </c>
      <c r="E10" s="59"/>
      <c r="F10" s="59"/>
      <c r="G10" s="57">
        <v>8</v>
      </c>
      <c r="H10" s="57" t="s">
        <v>114</v>
      </c>
      <c r="I10" s="57" t="s">
        <v>152</v>
      </c>
      <c r="J10" s="57" t="s">
        <v>119</v>
      </c>
      <c r="K10" s="59" t="s">
        <v>113</v>
      </c>
      <c r="L10" s="57"/>
      <c r="M10" s="57">
        <v>8</v>
      </c>
      <c r="N10" s="57">
        <v>714</v>
      </c>
      <c r="O10" s="57" t="s">
        <v>153</v>
      </c>
      <c r="P10" s="57" t="s">
        <v>116</v>
      </c>
      <c r="Q10" s="59" t="s">
        <v>117</v>
      </c>
      <c r="R10" s="59"/>
      <c r="S10" s="61"/>
      <c r="T10" s="62"/>
    </row>
    <row r="11" spans="1:20" ht="24.95" customHeight="1">
      <c r="A11" s="57">
        <v>9</v>
      </c>
      <c r="B11" s="57" t="s">
        <v>154</v>
      </c>
      <c r="C11" s="57" t="s">
        <v>155</v>
      </c>
      <c r="D11" s="57" t="s">
        <v>116</v>
      </c>
      <c r="E11" s="59" t="s">
        <v>156</v>
      </c>
      <c r="F11" s="59"/>
      <c r="G11" s="57">
        <v>9</v>
      </c>
      <c r="H11" s="57" t="s">
        <v>114</v>
      </c>
      <c r="I11" s="57" t="s">
        <v>157</v>
      </c>
      <c r="J11" s="57" t="s">
        <v>119</v>
      </c>
      <c r="K11" s="59" t="s">
        <v>298</v>
      </c>
      <c r="L11" s="57"/>
      <c r="M11" s="57">
        <v>9</v>
      </c>
      <c r="N11" s="66">
        <v>715</v>
      </c>
      <c r="O11" s="67" t="s">
        <v>158</v>
      </c>
      <c r="P11" s="57" t="s">
        <v>119</v>
      </c>
      <c r="Q11" s="59" t="s">
        <v>117</v>
      </c>
      <c r="R11" s="59"/>
      <c r="S11" s="61"/>
      <c r="T11" s="62"/>
    </row>
    <row r="12" spans="1:20" ht="24.95" customHeight="1">
      <c r="A12" s="57">
        <v>10</v>
      </c>
      <c r="B12" s="57" t="s">
        <v>159</v>
      </c>
      <c r="C12" s="57" t="s">
        <v>160</v>
      </c>
      <c r="D12" s="57" t="s">
        <v>116</v>
      </c>
      <c r="E12" s="59" t="s">
        <v>156</v>
      </c>
      <c r="F12" s="59"/>
      <c r="G12" s="57">
        <v>10</v>
      </c>
      <c r="H12" s="57" t="s">
        <v>114</v>
      </c>
      <c r="I12" s="57" t="s">
        <v>161</v>
      </c>
      <c r="J12" s="57" t="s">
        <v>119</v>
      </c>
      <c r="K12" s="59" t="s">
        <v>162</v>
      </c>
      <c r="L12" s="57"/>
      <c r="M12" s="57">
        <v>10</v>
      </c>
      <c r="N12" s="57">
        <v>801</v>
      </c>
      <c r="O12" s="57" t="s">
        <v>163</v>
      </c>
      <c r="P12" s="57" t="s">
        <v>119</v>
      </c>
      <c r="Q12" s="68" t="s">
        <v>164</v>
      </c>
      <c r="R12" s="59"/>
      <c r="S12" s="61"/>
      <c r="T12" s="69"/>
    </row>
    <row r="13" spans="1:20" ht="24.95" customHeight="1">
      <c r="A13" s="57">
        <v>11</v>
      </c>
      <c r="B13" s="57" t="s">
        <v>165</v>
      </c>
      <c r="C13" s="57" t="s">
        <v>166</v>
      </c>
      <c r="D13" s="57" t="s">
        <v>116</v>
      </c>
      <c r="E13" s="68" t="s">
        <v>524</v>
      </c>
      <c r="F13" s="59"/>
      <c r="G13" s="57">
        <v>11</v>
      </c>
      <c r="H13" s="57" t="s">
        <v>167</v>
      </c>
      <c r="I13" s="67" t="s">
        <v>168</v>
      </c>
      <c r="J13" s="64" t="s">
        <v>169</v>
      </c>
      <c r="K13" s="59" t="s">
        <v>170</v>
      </c>
      <c r="L13" s="59"/>
      <c r="M13" s="57">
        <v>11</v>
      </c>
      <c r="N13" s="57">
        <v>802</v>
      </c>
      <c r="O13" s="57" t="s">
        <v>171</v>
      </c>
      <c r="P13" s="64" t="s">
        <v>122</v>
      </c>
      <c r="Q13" s="59"/>
      <c r="R13" s="59"/>
      <c r="S13" s="61"/>
      <c r="T13" s="62"/>
    </row>
    <row r="14" spans="1:20" ht="24.95" customHeight="1">
      <c r="A14" s="57">
        <v>12</v>
      </c>
      <c r="B14" s="57" t="s">
        <v>165</v>
      </c>
      <c r="C14" s="57" t="s">
        <v>172</v>
      </c>
      <c r="D14" s="57" t="s">
        <v>119</v>
      </c>
      <c r="E14" s="59" t="s">
        <v>117</v>
      </c>
      <c r="F14" s="57"/>
      <c r="G14" s="57">
        <v>12</v>
      </c>
      <c r="H14" s="57" t="s">
        <v>173</v>
      </c>
      <c r="I14" s="57" t="s">
        <v>174</v>
      </c>
      <c r="J14" s="57" t="s">
        <v>116</v>
      </c>
      <c r="K14" s="59" t="s">
        <v>113</v>
      </c>
      <c r="L14" s="57"/>
      <c r="M14" s="57">
        <v>12</v>
      </c>
      <c r="N14" s="57">
        <v>803</v>
      </c>
      <c r="O14" s="57" t="s">
        <v>175</v>
      </c>
      <c r="P14" s="57" t="s">
        <v>116</v>
      </c>
      <c r="Q14" s="68"/>
      <c r="R14" s="59" t="s">
        <v>134</v>
      </c>
      <c r="S14" s="61"/>
      <c r="T14" s="62"/>
    </row>
    <row r="15" spans="1:20" ht="24.95" customHeight="1">
      <c r="A15" s="57">
        <v>13</v>
      </c>
      <c r="B15" s="57" t="s">
        <v>123</v>
      </c>
      <c r="C15" s="57" t="s">
        <v>176</v>
      </c>
      <c r="D15" s="57" t="s">
        <v>116</v>
      </c>
      <c r="E15" s="59"/>
      <c r="F15" s="59" t="s">
        <v>134</v>
      </c>
      <c r="G15" s="57">
        <v>13</v>
      </c>
      <c r="H15" s="57" t="s">
        <v>167</v>
      </c>
      <c r="I15" s="57" t="s">
        <v>177</v>
      </c>
      <c r="J15" s="57" t="s">
        <v>116</v>
      </c>
      <c r="K15" s="59" t="s">
        <v>513</v>
      </c>
      <c r="L15" s="59"/>
      <c r="M15" s="57">
        <v>13</v>
      </c>
      <c r="N15" s="57">
        <v>804</v>
      </c>
      <c r="O15" s="67" t="s">
        <v>178</v>
      </c>
      <c r="P15" s="57" t="s">
        <v>119</v>
      </c>
      <c r="Q15" s="68" t="s">
        <v>164</v>
      </c>
      <c r="R15" s="57"/>
      <c r="S15" s="61"/>
      <c r="T15" s="62"/>
    </row>
    <row r="16" spans="1:20" ht="24.95" customHeight="1">
      <c r="A16" s="57">
        <v>14</v>
      </c>
      <c r="B16" s="57" t="s">
        <v>114</v>
      </c>
      <c r="C16" s="57" t="s">
        <v>179</v>
      </c>
      <c r="D16" s="57" t="s">
        <v>116</v>
      </c>
      <c r="E16" s="59"/>
      <c r="F16" s="59"/>
      <c r="G16" s="57">
        <v>14</v>
      </c>
      <c r="H16" s="57" t="s">
        <v>167</v>
      </c>
      <c r="I16" s="57" t="s">
        <v>180</v>
      </c>
      <c r="J16" s="57" t="s">
        <v>116</v>
      </c>
      <c r="K16" s="59"/>
      <c r="L16" s="59" t="s">
        <v>134</v>
      </c>
      <c r="M16" s="57">
        <v>14</v>
      </c>
      <c r="N16" s="57">
        <v>807</v>
      </c>
      <c r="O16" s="57" t="s">
        <v>181</v>
      </c>
      <c r="P16" s="57" t="s">
        <v>119</v>
      </c>
      <c r="Q16" s="59"/>
      <c r="R16" s="57"/>
      <c r="S16" s="61"/>
      <c r="T16" s="62"/>
    </row>
    <row r="17" spans="1:20" ht="24.95" customHeight="1">
      <c r="A17" s="57">
        <v>15</v>
      </c>
      <c r="B17" s="57" t="s">
        <v>182</v>
      </c>
      <c r="C17" s="57" t="s">
        <v>183</v>
      </c>
      <c r="D17" s="64" t="s">
        <v>122</v>
      </c>
      <c r="E17" s="59"/>
      <c r="F17" s="59"/>
      <c r="G17" s="57">
        <v>15</v>
      </c>
      <c r="H17" s="57" t="s">
        <v>167</v>
      </c>
      <c r="I17" s="57" t="s">
        <v>184</v>
      </c>
      <c r="J17" s="64" t="s">
        <v>393</v>
      </c>
      <c r="K17" s="59" t="s">
        <v>210</v>
      </c>
      <c r="L17" s="57"/>
      <c r="M17" s="57">
        <v>15</v>
      </c>
      <c r="N17" s="57">
        <v>810</v>
      </c>
      <c r="O17" s="57" t="s">
        <v>185</v>
      </c>
      <c r="P17" s="57" t="s">
        <v>119</v>
      </c>
      <c r="Q17" s="59"/>
      <c r="R17" s="57"/>
      <c r="S17" s="62"/>
      <c r="T17" s="62"/>
    </row>
    <row r="18" spans="1:20" ht="24.95" customHeight="1">
      <c r="A18" s="57">
        <v>16</v>
      </c>
      <c r="B18" s="57" t="s">
        <v>182</v>
      </c>
      <c r="C18" s="57" t="s">
        <v>186</v>
      </c>
      <c r="D18" s="57" t="s">
        <v>116</v>
      </c>
      <c r="E18" s="59" t="s">
        <v>543</v>
      </c>
      <c r="F18" s="59"/>
      <c r="G18" s="57">
        <v>16</v>
      </c>
      <c r="H18" s="57" t="s">
        <v>167</v>
      </c>
      <c r="I18" s="57" t="s">
        <v>187</v>
      </c>
      <c r="J18" s="64" t="s">
        <v>188</v>
      </c>
      <c r="K18" s="59" t="s">
        <v>189</v>
      </c>
      <c r="L18" s="57"/>
      <c r="M18" s="57">
        <v>16</v>
      </c>
      <c r="N18" s="57">
        <v>811</v>
      </c>
      <c r="O18" s="67" t="s">
        <v>190</v>
      </c>
      <c r="P18" s="57" t="s">
        <v>119</v>
      </c>
      <c r="Q18" s="59" t="s">
        <v>117</v>
      </c>
      <c r="R18" s="59"/>
      <c r="S18" s="62"/>
      <c r="T18" s="62"/>
    </row>
    <row r="19" spans="1:20" ht="24.95" customHeight="1">
      <c r="A19" s="57">
        <v>17</v>
      </c>
      <c r="B19" s="57" t="s">
        <v>191</v>
      </c>
      <c r="C19" s="57" t="s">
        <v>192</v>
      </c>
      <c r="D19" s="57" t="s">
        <v>116</v>
      </c>
      <c r="E19" s="59" t="s">
        <v>513</v>
      </c>
      <c r="F19" s="57"/>
      <c r="G19" s="57">
        <v>17</v>
      </c>
      <c r="H19" s="57" t="s">
        <v>173</v>
      </c>
      <c r="I19" s="57" t="s">
        <v>193</v>
      </c>
      <c r="J19" s="57" t="s">
        <v>116</v>
      </c>
      <c r="K19" s="59" t="s">
        <v>117</v>
      </c>
      <c r="L19" s="57"/>
      <c r="M19" s="57">
        <v>17</v>
      </c>
      <c r="N19" s="57">
        <v>812</v>
      </c>
      <c r="O19" s="57" t="s">
        <v>194</v>
      </c>
      <c r="P19" s="57" t="s">
        <v>119</v>
      </c>
      <c r="Q19" s="59"/>
      <c r="R19" s="57"/>
      <c r="S19" s="62"/>
      <c r="T19" s="62"/>
    </row>
    <row r="20" spans="1:20" ht="24.95" customHeight="1">
      <c r="A20" s="57">
        <v>18</v>
      </c>
      <c r="B20" s="57" t="s">
        <v>167</v>
      </c>
      <c r="C20" s="57" t="s">
        <v>195</v>
      </c>
      <c r="D20" s="64" t="s">
        <v>122</v>
      </c>
      <c r="E20" s="59"/>
      <c r="F20" s="57"/>
      <c r="G20" s="57">
        <v>18</v>
      </c>
      <c r="H20" s="57" t="s">
        <v>167</v>
      </c>
      <c r="I20" s="57" t="s">
        <v>196</v>
      </c>
      <c r="J20" s="57" t="s">
        <v>116</v>
      </c>
      <c r="K20" s="59" t="s">
        <v>117</v>
      </c>
      <c r="L20" s="57"/>
      <c r="M20" s="57">
        <v>18</v>
      </c>
      <c r="N20" s="66">
        <v>818</v>
      </c>
      <c r="O20" s="57" t="s">
        <v>197</v>
      </c>
      <c r="P20" s="57" t="s">
        <v>119</v>
      </c>
      <c r="Q20" s="59"/>
      <c r="R20" s="70" t="s">
        <v>464</v>
      </c>
      <c r="S20" s="24"/>
      <c r="T20" s="24"/>
    </row>
    <row r="21" spans="1:20" ht="24.95" customHeight="1">
      <c r="A21" s="57">
        <v>19</v>
      </c>
      <c r="B21" s="57" t="s">
        <v>114</v>
      </c>
      <c r="C21" s="57" t="s">
        <v>198</v>
      </c>
      <c r="D21" s="57" t="s">
        <v>116</v>
      </c>
      <c r="E21" s="59"/>
      <c r="F21" s="59" t="s">
        <v>515</v>
      </c>
      <c r="G21" s="57">
        <v>19</v>
      </c>
      <c r="H21" s="57">
        <v>908</v>
      </c>
      <c r="I21" s="57" t="s">
        <v>199</v>
      </c>
      <c r="J21" s="57" t="s">
        <v>116</v>
      </c>
      <c r="K21" s="59"/>
      <c r="L21" s="59" t="s">
        <v>525</v>
      </c>
      <c r="M21" s="57">
        <v>19</v>
      </c>
      <c r="N21" s="58">
        <v>909</v>
      </c>
      <c r="O21" s="57" t="s">
        <v>200</v>
      </c>
      <c r="P21" s="57" t="s">
        <v>119</v>
      </c>
      <c r="Q21" s="59" t="s">
        <v>117</v>
      </c>
      <c r="R21" s="59"/>
      <c r="S21" s="24"/>
      <c r="T21" s="24"/>
    </row>
    <row r="22" spans="1:20" ht="24.95" customHeight="1">
      <c r="A22" s="57">
        <v>20</v>
      </c>
      <c r="B22" s="57" t="s">
        <v>201</v>
      </c>
      <c r="C22" s="57" t="s">
        <v>202</v>
      </c>
      <c r="D22" s="64" t="s">
        <v>203</v>
      </c>
      <c r="E22" s="59"/>
      <c r="F22" s="59" t="s">
        <v>532</v>
      </c>
      <c r="G22" s="57">
        <v>20</v>
      </c>
      <c r="H22" s="58">
        <v>910</v>
      </c>
      <c r="I22" s="57" t="s">
        <v>204</v>
      </c>
      <c r="J22" s="57" t="s">
        <v>116</v>
      </c>
      <c r="K22" s="59" t="s">
        <v>117</v>
      </c>
      <c r="L22" s="59"/>
      <c r="M22" s="57">
        <v>20</v>
      </c>
      <c r="N22" s="57">
        <v>917</v>
      </c>
      <c r="O22" s="57" t="s">
        <v>205</v>
      </c>
      <c r="P22" s="64" t="s">
        <v>122</v>
      </c>
      <c r="Q22" s="59"/>
      <c r="R22" s="59"/>
      <c r="S22" s="24"/>
      <c r="T22" s="24"/>
    </row>
    <row r="23" spans="1:20" ht="24.95" customHeight="1">
      <c r="A23" s="57">
        <v>21</v>
      </c>
      <c r="B23" s="57" t="s">
        <v>201</v>
      </c>
      <c r="C23" s="57" t="s">
        <v>206</v>
      </c>
      <c r="D23" s="57" t="s">
        <v>116</v>
      </c>
      <c r="E23" s="59"/>
      <c r="F23" s="71"/>
      <c r="G23" s="57">
        <v>21</v>
      </c>
      <c r="H23" s="57">
        <v>914</v>
      </c>
      <c r="I23" s="57" t="s">
        <v>207</v>
      </c>
      <c r="J23" s="57" t="s">
        <v>119</v>
      </c>
      <c r="K23" s="59"/>
      <c r="L23" s="65" t="s">
        <v>529</v>
      </c>
      <c r="M23" s="57">
        <v>21</v>
      </c>
      <c r="N23" s="57" t="s">
        <v>167</v>
      </c>
      <c r="O23" s="57" t="s">
        <v>208</v>
      </c>
      <c r="P23" s="64" t="s">
        <v>209</v>
      </c>
      <c r="Q23" s="59" t="s">
        <v>210</v>
      </c>
      <c r="R23" s="57"/>
      <c r="S23" s="24"/>
      <c r="T23" s="24"/>
    </row>
    <row r="24" spans="1:20" ht="24.95" customHeight="1">
      <c r="A24" s="57">
        <v>22</v>
      </c>
      <c r="B24" s="57">
        <v>906</v>
      </c>
      <c r="C24" s="57" t="s">
        <v>200</v>
      </c>
      <c r="D24" s="64" t="s">
        <v>122</v>
      </c>
      <c r="E24" s="59"/>
      <c r="F24" s="59" t="s">
        <v>522</v>
      </c>
      <c r="G24" s="57">
        <v>22</v>
      </c>
      <c r="H24" s="57">
        <v>915</v>
      </c>
      <c r="I24" s="57" t="s">
        <v>211</v>
      </c>
      <c r="J24" s="57" t="s">
        <v>119</v>
      </c>
      <c r="K24" s="59" t="s">
        <v>117</v>
      </c>
      <c r="L24" s="57"/>
      <c r="M24" s="57">
        <v>22</v>
      </c>
      <c r="N24" s="57" t="s">
        <v>167</v>
      </c>
      <c r="O24" s="57" t="s">
        <v>212</v>
      </c>
      <c r="P24" s="64" t="s">
        <v>122</v>
      </c>
      <c r="Q24" s="59"/>
      <c r="R24" s="57"/>
      <c r="S24" s="24"/>
      <c r="T24" s="24"/>
    </row>
    <row r="25" spans="1:20" ht="24.95" customHeight="1">
      <c r="A25" s="57">
        <v>23</v>
      </c>
      <c r="B25" s="57" t="s">
        <v>167</v>
      </c>
      <c r="C25" s="57" t="s">
        <v>457</v>
      </c>
      <c r="D25" s="64" t="s">
        <v>122</v>
      </c>
      <c r="E25" s="59" t="s">
        <v>221</v>
      </c>
      <c r="F25" s="59"/>
      <c r="G25" s="57">
        <v>23</v>
      </c>
      <c r="H25" s="57">
        <v>916</v>
      </c>
      <c r="I25" s="57" t="s">
        <v>213</v>
      </c>
      <c r="J25" s="57" t="s">
        <v>119</v>
      </c>
      <c r="K25" s="59" t="s">
        <v>214</v>
      </c>
      <c r="L25" s="57"/>
      <c r="M25" s="57">
        <v>23</v>
      </c>
      <c r="N25" s="66" t="s">
        <v>123</v>
      </c>
      <c r="O25" s="57" t="s">
        <v>215</v>
      </c>
      <c r="P25" s="57" t="s">
        <v>116</v>
      </c>
      <c r="Q25" s="59" t="s">
        <v>117</v>
      </c>
      <c r="R25" s="57"/>
      <c r="S25" s="24"/>
      <c r="T25" s="24"/>
    </row>
    <row r="26" spans="1:20" ht="24.95" customHeight="1">
      <c r="A26" s="57">
        <v>24</v>
      </c>
      <c r="B26" s="57"/>
      <c r="C26" s="57"/>
      <c r="D26" s="57"/>
      <c r="E26" s="59"/>
      <c r="F26" s="59"/>
      <c r="G26" s="57">
        <v>24</v>
      </c>
      <c r="H26" s="58">
        <v>919</v>
      </c>
      <c r="I26" s="57" t="s">
        <v>216</v>
      </c>
      <c r="J26" s="57" t="s">
        <v>116</v>
      </c>
      <c r="K26" s="59" t="s">
        <v>217</v>
      </c>
      <c r="L26" s="59"/>
      <c r="M26" s="57">
        <v>24</v>
      </c>
      <c r="N26" s="67" t="s">
        <v>114</v>
      </c>
      <c r="O26" s="57" t="s">
        <v>218</v>
      </c>
      <c r="P26" s="57" t="s">
        <v>116</v>
      </c>
      <c r="Q26" s="59" t="s">
        <v>117</v>
      </c>
      <c r="R26" s="57"/>
      <c r="S26" s="24"/>
      <c r="T26" s="24"/>
    </row>
    <row r="27" spans="1:20" ht="24.95" customHeight="1">
      <c r="A27" s="102">
        <f>SUM(C27+I27+O27)</f>
        <v>69</v>
      </c>
      <c r="B27" s="102"/>
      <c r="C27" s="72">
        <f>COUNTA(C5:C26)</f>
        <v>21</v>
      </c>
      <c r="D27" s="102"/>
      <c r="E27" s="73">
        <f>COUNTA(E3:E24)</f>
        <v>9</v>
      </c>
      <c r="F27" s="74">
        <f>COUNTA(F5:F23)</f>
        <v>6</v>
      </c>
      <c r="G27" s="102"/>
      <c r="H27" s="102"/>
      <c r="I27" s="73">
        <f>COUNTA(I3:I26)</f>
        <v>24</v>
      </c>
      <c r="J27" s="102"/>
      <c r="K27" s="102">
        <f>COUNTA(K3:K24)</f>
        <v>15</v>
      </c>
      <c r="L27" s="102">
        <f>COUNTA(L3:L22)</f>
        <v>5</v>
      </c>
      <c r="M27" s="75"/>
      <c r="N27" s="76"/>
      <c r="O27" s="76">
        <f>COUNTA(O3:O26)</f>
        <v>24</v>
      </c>
      <c r="P27" s="76"/>
      <c r="Q27" s="102">
        <f>COUNTA(Q4:Q26)</f>
        <v>9</v>
      </c>
      <c r="R27" s="102">
        <f>COUNTA(R9:R19)</f>
        <v>2</v>
      </c>
      <c r="S27" s="24"/>
      <c r="T27" s="24"/>
    </row>
    <row r="28" spans="1:20" ht="24.95" customHeight="1">
      <c r="A28" s="77" t="s">
        <v>219</v>
      </c>
      <c r="B28" s="77" t="s">
        <v>324</v>
      </c>
      <c r="C28" s="91" t="s">
        <v>325</v>
      </c>
      <c r="D28" s="77" t="s">
        <v>326</v>
      </c>
      <c r="E28" s="92" t="s">
        <v>327</v>
      </c>
      <c r="F28" s="78" t="s">
        <v>334</v>
      </c>
      <c r="G28" s="77" t="s">
        <v>219</v>
      </c>
      <c r="H28" s="77" t="s">
        <v>324</v>
      </c>
      <c r="I28" s="77" t="s">
        <v>325</v>
      </c>
      <c r="J28" s="77" t="s">
        <v>326</v>
      </c>
      <c r="K28" s="77" t="s">
        <v>327</v>
      </c>
      <c r="L28" s="78" t="s">
        <v>334</v>
      </c>
      <c r="M28" s="77" t="s">
        <v>219</v>
      </c>
      <c r="N28" s="77" t="s">
        <v>324</v>
      </c>
      <c r="O28" s="77" t="s">
        <v>325</v>
      </c>
      <c r="P28" s="77" t="s">
        <v>326</v>
      </c>
      <c r="Q28" s="77" t="s">
        <v>327</v>
      </c>
      <c r="R28" s="77" t="s">
        <v>334</v>
      </c>
      <c r="T28" s="24"/>
    </row>
    <row r="29" spans="1:20" ht="24.95" customHeight="1">
      <c r="A29" s="79" t="s">
        <v>220</v>
      </c>
      <c r="B29" s="77" t="s">
        <v>12</v>
      </c>
      <c r="C29" s="77" t="s">
        <v>13</v>
      </c>
      <c r="D29" s="77" t="s">
        <v>14</v>
      </c>
      <c r="E29" s="77" t="s">
        <v>12</v>
      </c>
      <c r="F29" s="77" t="s">
        <v>10</v>
      </c>
      <c r="G29" s="79" t="s">
        <v>221</v>
      </c>
      <c r="H29" s="77" t="s">
        <v>21</v>
      </c>
      <c r="I29" s="77" t="s">
        <v>21</v>
      </c>
      <c r="J29" s="77" t="s">
        <v>10</v>
      </c>
      <c r="K29" s="77" t="s">
        <v>13</v>
      </c>
      <c r="L29" s="77" t="s">
        <v>21</v>
      </c>
      <c r="M29" s="79" t="s">
        <v>222</v>
      </c>
      <c r="N29" s="77" t="s">
        <v>20</v>
      </c>
      <c r="O29" s="77" t="s">
        <v>20</v>
      </c>
      <c r="P29" s="77" t="s">
        <v>14</v>
      </c>
      <c r="Q29" s="77" t="s">
        <v>12</v>
      </c>
      <c r="R29" s="77" t="s">
        <v>13</v>
      </c>
      <c r="S29" s="24"/>
      <c r="T29" s="24"/>
    </row>
    <row r="30" spans="1:20" s="80" customFormat="1" ht="24.95" customHeight="1">
      <c r="A30" s="22">
        <v>5</v>
      </c>
      <c r="B30" s="22">
        <v>3</v>
      </c>
      <c r="C30" s="22">
        <v>3</v>
      </c>
      <c r="D30" s="22">
        <v>2</v>
      </c>
      <c r="E30" s="22">
        <v>2</v>
      </c>
      <c r="F30" s="22">
        <v>2</v>
      </c>
      <c r="G30" s="22">
        <v>6</v>
      </c>
      <c r="H30" s="22">
        <v>4</v>
      </c>
      <c r="I30" s="22">
        <v>3</v>
      </c>
      <c r="J30" s="22">
        <v>2</v>
      </c>
      <c r="K30" s="22">
        <v>4</v>
      </c>
      <c r="L30" s="22">
        <v>3</v>
      </c>
      <c r="M30" s="22">
        <v>6</v>
      </c>
      <c r="N30" s="22">
        <v>3</v>
      </c>
      <c r="O30" s="22">
        <v>3</v>
      </c>
      <c r="P30" s="22">
        <v>3</v>
      </c>
      <c r="Q30" s="22">
        <v>2</v>
      </c>
      <c r="R30" s="22">
        <v>2</v>
      </c>
    </row>
    <row r="31" spans="1:20" s="80" customFormat="1" ht="24.95" customHeight="1">
      <c r="A31" s="81" t="s">
        <v>223</v>
      </c>
      <c r="B31" s="81" t="s">
        <v>224</v>
      </c>
      <c r="C31" s="81" t="s">
        <v>116</v>
      </c>
      <c r="D31" s="81" t="s">
        <v>225</v>
      </c>
      <c r="E31" s="83" t="s">
        <v>534</v>
      </c>
      <c r="F31" s="22"/>
      <c r="G31" s="22"/>
      <c r="H31" s="22"/>
      <c r="I31" s="22"/>
      <c r="J31" s="22"/>
      <c r="K31" s="22"/>
      <c r="L31" s="22"/>
      <c r="M31" s="82" t="s">
        <v>351</v>
      </c>
      <c r="N31" s="22"/>
      <c r="O31" s="22"/>
      <c r="P31" s="22"/>
      <c r="Q31" s="22"/>
      <c r="R31" s="22"/>
    </row>
    <row r="32" spans="1:20" s="80" customFormat="1" ht="24.95" customHeight="1">
      <c r="A32" s="81" t="s">
        <v>126</v>
      </c>
      <c r="B32" s="87" t="s">
        <v>308</v>
      </c>
      <c r="C32" s="81" t="s">
        <v>116</v>
      </c>
      <c r="D32" s="81" t="s">
        <v>305</v>
      </c>
      <c r="E32" s="26" t="s">
        <v>461</v>
      </c>
      <c r="F32" s="22"/>
      <c r="G32" s="22"/>
      <c r="H32" s="22"/>
      <c r="I32" s="22"/>
      <c r="J32" s="22"/>
      <c r="K32" s="22"/>
      <c r="L32" s="22"/>
      <c r="M32" s="82" t="s">
        <v>462</v>
      </c>
      <c r="N32" s="26" t="s">
        <v>304</v>
      </c>
      <c r="O32" s="22"/>
      <c r="P32" s="22"/>
      <c r="Q32" s="22"/>
      <c r="R32" s="22"/>
    </row>
    <row r="33" spans="1:21" s="80" customFormat="1" ht="24.95" customHeight="1">
      <c r="A33" s="81" t="s">
        <v>356</v>
      </c>
      <c r="B33" s="81" t="s">
        <v>357</v>
      </c>
      <c r="C33" s="87" t="s">
        <v>355</v>
      </c>
      <c r="D33" s="81" t="s">
        <v>134</v>
      </c>
      <c r="E33" s="26" t="s">
        <v>546</v>
      </c>
      <c r="F33" s="22"/>
      <c r="G33" s="22"/>
      <c r="H33" s="22"/>
      <c r="I33" s="22"/>
      <c r="J33" s="22"/>
      <c r="K33" s="22"/>
      <c r="L33" s="22"/>
      <c r="M33" s="82"/>
      <c r="N33" s="26"/>
      <c r="O33" s="22"/>
      <c r="P33" s="22"/>
      <c r="Q33" s="22"/>
      <c r="R33" s="22"/>
    </row>
    <row r="34" spans="1:21" ht="24.95" customHeight="1">
      <c r="A34" s="81" t="s">
        <v>131</v>
      </c>
      <c r="B34" s="81" t="s">
        <v>132</v>
      </c>
      <c r="C34" s="81" t="s">
        <v>116</v>
      </c>
      <c r="D34" s="81" t="s">
        <v>117</v>
      </c>
      <c r="E34" s="83">
        <v>44881</v>
      </c>
      <c r="F34" s="81"/>
      <c r="G34" s="81"/>
      <c r="H34" s="81"/>
      <c r="I34" s="81"/>
      <c r="J34" s="81"/>
      <c r="K34" s="81"/>
      <c r="L34" s="81"/>
      <c r="M34" s="82" t="s">
        <v>237</v>
      </c>
      <c r="O34" s="23"/>
      <c r="S34" s="24"/>
      <c r="T34" s="24"/>
    </row>
    <row r="35" spans="1:21" ht="24.95" customHeight="1">
      <c r="A35" s="81" t="s">
        <v>226</v>
      </c>
      <c r="B35" s="81" t="s">
        <v>227</v>
      </c>
      <c r="C35" s="81" t="s">
        <v>116</v>
      </c>
      <c r="D35" s="81" t="s">
        <v>134</v>
      </c>
      <c r="E35" s="83" t="s">
        <v>547</v>
      </c>
      <c r="F35" s="26"/>
      <c r="G35" s="81"/>
      <c r="H35" s="81"/>
      <c r="I35" s="81"/>
      <c r="J35" s="81"/>
      <c r="K35" s="81"/>
      <c r="L35" s="81"/>
      <c r="M35" s="82" t="s">
        <v>303</v>
      </c>
      <c r="N35" s="26"/>
      <c r="O35" s="23"/>
      <c r="S35" s="24"/>
      <c r="T35" s="24"/>
    </row>
    <row r="36" spans="1:21" ht="24.95" customHeight="1">
      <c r="A36" s="81" t="s">
        <v>145</v>
      </c>
      <c r="B36" s="84" t="s">
        <v>228</v>
      </c>
      <c r="C36" s="81" t="s">
        <v>116</v>
      </c>
      <c r="D36" s="81" t="s">
        <v>229</v>
      </c>
      <c r="E36" s="83" t="s">
        <v>404</v>
      </c>
      <c r="F36" s="26"/>
      <c r="G36" s="81"/>
      <c r="H36" s="81"/>
      <c r="I36" s="81"/>
      <c r="J36" s="81"/>
      <c r="K36" s="81"/>
      <c r="L36" s="81"/>
      <c r="M36" s="82" t="s">
        <v>371</v>
      </c>
      <c r="N36" s="26"/>
      <c r="O36" s="23"/>
      <c r="S36" s="24"/>
      <c r="T36" s="24"/>
    </row>
    <row r="37" spans="1:21" ht="24.95" customHeight="1">
      <c r="A37" s="81" t="s">
        <v>230</v>
      </c>
      <c r="B37" s="81" t="s">
        <v>231</v>
      </c>
      <c r="C37" s="81" t="s">
        <v>116</v>
      </c>
      <c r="D37" s="82" t="s">
        <v>232</v>
      </c>
      <c r="E37" s="83" t="s">
        <v>290</v>
      </c>
      <c r="F37" s="81"/>
      <c r="G37" s="81"/>
      <c r="H37" s="81"/>
      <c r="I37" s="81"/>
      <c r="J37" s="81"/>
      <c r="K37" s="81"/>
      <c r="L37" s="85"/>
      <c r="M37" s="82" t="s">
        <v>291</v>
      </c>
      <c r="N37" s="26"/>
      <c r="O37" s="81"/>
      <c r="P37" s="81"/>
      <c r="Q37" s="81"/>
      <c r="R37" s="81"/>
      <c r="S37" s="24"/>
      <c r="T37" s="24"/>
    </row>
    <row r="38" spans="1:21" ht="24.95" customHeight="1">
      <c r="A38" s="81" t="s">
        <v>233</v>
      </c>
      <c r="B38" s="81" t="s">
        <v>234</v>
      </c>
      <c r="C38" s="81" t="s">
        <v>116</v>
      </c>
      <c r="D38" s="82" t="s">
        <v>232</v>
      </c>
      <c r="E38" s="83" t="s">
        <v>439</v>
      </c>
      <c r="F38" s="81"/>
      <c r="G38" s="81"/>
      <c r="H38" s="81"/>
      <c r="I38" s="81"/>
      <c r="J38" s="81"/>
      <c r="K38" s="81"/>
      <c r="L38" s="85"/>
      <c r="M38" s="82" t="s">
        <v>440</v>
      </c>
      <c r="N38" s="26"/>
      <c r="O38" s="81"/>
      <c r="P38" s="81"/>
      <c r="Q38" s="81"/>
      <c r="R38" s="81"/>
      <c r="S38" s="24"/>
      <c r="T38" s="24"/>
    </row>
    <row r="39" spans="1:21" s="81" customFormat="1" ht="24.95" customHeight="1">
      <c r="A39" s="81" t="s">
        <v>165</v>
      </c>
      <c r="B39" s="84" t="s">
        <v>235</v>
      </c>
      <c r="C39" s="81" t="s">
        <v>116</v>
      </c>
      <c r="D39" s="81" t="s">
        <v>117</v>
      </c>
      <c r="E39" s="83" t="s">
        <v>523</v>
      </c>
      <c r="F39" s="26"/>
      <c r="M39" s="82" t="s">
        <v>291</v>
      </c>
      <c r="N39" s="26"/>
      <c r="T39" s="86"/>
      <c r="U39" s="86"/>
    </row>
    <row r="40" spans="1:21" s="81" customFormat="1" ht="24.95" customHeight="1">
      <c r="A40" s="81" t="s">
        <v>123</v>
      </c>
      <c r="B40" s="81" t="s">
        <v>236</v>
      </c>
      <c r="C40" s="81" t="s">
        <v>116</v>
      </c>
      <c r="D40" s="81" t="s">
        <v>229</v>
      </c>
      <c r="E40" s="83"/>
      <c r="M40" s="82"/>
      <c r="N40" s="83"/>
      <c r="T40" s="86"/>
      <c r="U40" s="86"/>
    </row>
    <row r="41" spans="1:21" s="81" customFormat="1" ht="24.95" customHeight="1">
      <c r="A41" s="81" t="s">
        <v>165</v>
      </c>
      <c r="B41" s="81" t="s">
        <v>238</v>
      </c>
      <c r="C41" s="81" t="s">
        <v>116</v>
      </c>
      <c r="D41" s="81" t="s">
        <v>117</v>
      </c>
      <c r="E41" s="83">
        <v>44915</v>
      </c>
      <c r="F41" s="26"/>
      <c r="M41" s="82" t="s">
        <v>237</v>
      </c>
      <c r="N41" s="83"/>
      <c r="T41" s="86"/>
      <c r="U41" s="86"/>
    </row>
    <row r="42" spans="1:21" s="81" customFormat="1" ht="24.95" customHeight="1">
      <c r="A42" s="81" t="s">
        <v>182</v>
      </c>
      <c r="B42" s="81" t="s">
        <v>239</v>
      </c>
      <c r="C42" s="81" t="s">
        <v>240</v>
      </c>
      <c r="D42" s="81" t="s">
        <v>241</v>
      </c>
      <c r="E42" s="83" t="s">
        <v>548</v>
      </c>
      <c r="M42" s="82" t="s">
        <v>549</v>
      </c>
      <c r="N42" s="83"/>
      <c r="T42" s="86"/>
      <c r="U42" s="86"/>
    </row>
    <row r="43" spans="1:21" s="81" customFormat="1" ht="24.95" customHeight="1">
      <c r="A43" s="81" t="s">
        <v>242</v>
      </c>
      <c r="B43" s="81" t="s">
        <v>243</v>
      </c>
      <c r="C43" s="81" t="s">
        <v>116</v>
      </c>
      <c r="D43" s="81" t="s">
        <v>117</v>
      </c>
      <c r="E43" s="83" t="s">
        <v>527</v>
      </c>
      <c r="F43" s="26"/>
      <c r="M43" s="82" t="s">
        <v>528</v>
      </c>
      <c r="N43" s="26"/>
      <c r="S43" s="86"/>
      <c r="T43" s="86"/>
    </row>
    <row r="44" spans="1:21" s="81" customFormat="1" ht="24.95" customHeight="1">
      <c r="A44" s="81" t="s">
        <v>123</v>
      </c>
      <c r="B44" s="81" t="s">
        <v>244</v>
      </c>
      <c r="C44" s="81" t="s">
        <v>116</v>
      </c>
      <c r="D44" s="81" t="s">
        <v>229</v>
      </c>
      <c r="E44" s="83" t="s">
        <v>518</v>
      </c>
      <c r="F44" s="26"/>
      <c r="M44" s="82" t="s">
        <v>371</v>
      </c>
      <c r="N44" s="26"/>
      <c r="S44" s="86"/>
      <c r="T44" s="86"/>
    </row>
    <row r="45" spans="1:21" s="81" customFormat="1" ht="24.95" customHeight="1">
      <c r="A45" s="81" t="s">
        <v>245</v>
      </c>
      <c r="B45" s="81" t="s">
        <v>246</v>
      </c>
      <c r="C45" s="81" t="s">
        <v>116</v>
      </c>
      <c r="D45" s="81" t="s">
        <v>247</v>
      </c>
      <c r="E45" s="83" t="s">
        <v>533</v>
      </c>
      <c r="F45" s="26"/>
      <c r="M45" s="82" t="s">
        <v>351</v>
      </c>
      <c r="N45" s="26"/>
      <c r="S45" s="86"/>
      <c r="T45" s="86"/>
    </row>
    <row r="46" spans="1:21" s="81" customFormat="1" ht="24.95" customHeight="1">
      <c r="A46" s="81" t="s">
        <v>123</v>
      </c>
      <c r="B46" s="81" t="s">
        <v>248</v>
      </c>
      <c r="C46" s="81" t="s">
        <v>116</v>
      </c>
      <c r="D46" s="81" t="s">
        <v>117</v>
      </c>
      <c r="E46" s="83" t="s">
        <v>297</v>
      </c>
      <c r="K46" s="85"/>
      <c r="L46" s="82"/>
      <c r="M46" s="82" t="s">
        <v>249</v>
      </c>
      <c r="T46" s="86"/>
      <c r="U46" s="86"/>
    </row>
    <row r="47" spans="1:21" s="81" customFormat="1" ht="24.95" customHeight="1">
      <c r="A47" s="81" t="s">
        <v>123</v>
      </c>
      <c r="B47" s="81" t="s">
        <v>250</v>
      </c>
      <c r="C47" s="81" t="s">
        <v>116</v>
      </c>
      <c r="D47" s="81" t="s">
        <v>517</v>
      </c>
      <c r="E47" s="26" t="s">
        <v>418</v>
      </c>
      <c r="F47" s="22"/>
      <c r="G47" s="22"/>
      <c r="H47" s="22"/>
      <c r="I47" s="22"/>
      <c r="J47" s="22"/>
      <c r="K47" s="22"/>
      <c r="L47" s="22"/>
      <c r="M47" s="82" t="s">
        <v>310</v>
      </c>
      <c r="T47" s="86"/>
      <c r="U47" s="86"/>
    </row>
    <row r="48" spans="1:21" s="81" customFormat="1" ht="24.95" customHeight="1">
      <c r="A48" s="81" t="s">
        <v>123</v>
      </c>
      <c r="B48" s="81" t="s">
        <v>251</v>
      </c>
      <c r="C48" s="81" t="s">
        <v>116</v>
      </c>
      <c r="D48" s="81" t="s">
        <v>117</v>
      </c>
      <c r="E48" s="83">
        <v>44933</v>
      </c>
      <c r="K48" s="85"/>
      <c r="L48" s="82"/>
      <c r="M48" s="82" t="s">
        <v>237</v>
      </c>
      <c r="T48" s="86"/>
      <c r="U48" s="86"/>
    </row>
    <row r="49" spans="1:21" s="81" customFormat="1" ht="24.95" customHeight="1">
      <c r="A49" s="81" t="s">
        <v>123</v>
      </c>
      <c r="B49" s="81" t="s">
        <v>252</v>
      </c>
      <c r="C49" s="81" t="s">
        <v>116</v>
      </c>
      <c r="D49" s="81" t="s">
        <v>113</v>
      </c>
      <c r="E49" s="83">
        <v>44936</v>
      </c>
      <c r="K49" s="85"/>
      <c r="L49" s="82"/>
      <c r="M49" s="82" t="s">
        <v>535</v>
      </c>
      <c r="T49" s="86"/>
      <c r="U49" s="86"/>
    </row>
    <row r="50" spans="1:21" ht="24.95" customHeight="1">
      <c r="A50" s="81" t="s">
        <v>253</v>
      </c>
      <c r="B50" s="87" t="s">
        <v>254</v>
      </c>
      <c r="C50" s="81" t="s">
        <v>116</v>
      </c>
      <c r="D50" s="81" t="s">
        <v>117</v>
      </c>
      <c r="E50" s="83" t="s">
        <v>412</v>
      </c>
      <c r="F50" s="26"/>
      <c r="G50" s="81"/>
      <c r="H50" s="81"/>
      <c r="I50" s="81"/>
      <c r="J50" s="81"/>
      <c r="K50" s="81"/>
      <c r="L50" s="81"/>
      <c r="M50" s="82" t="s">
        <v>249</v>
      </c>
      <c r="N50" s="26" t="s">
        <v>318</v>
      </c>
      <c r="O50" s="81"/>
      <c r="P50" s="81"/>
      <c r="Q50" s="81"/>
      <c r="R50" s="81"/>
      <c r="S50" s="24"/>
      <c r="T50" s="24"/>
    </row>
    <row r="51" spans="1:21" s="81" customFormat="1" ht="24.95" customHeight="1">
      <c r="A51" s="81" t="s">
        <v>123</v>
      </c>
      <c r="B51" s="81" t="s">
        <v>255</v>
      </c>
      <c r="C51" s="81" t="s">
        <v>116</v>
      </c>
      <c r="D51" s="81" t="s">
        <v>117</v>
      </c>
      <c r="E51" s="83" t="s">
        <v>350</v>
      </c>
      <c r="M51" s="82" t="s">
        <v>351</v>
      </c>
      <c r="N51" s="83"/>
      <c r="T51" s="86"/>
      <c r="U51" s="86"/>
    </row>
    <row r="52" spans="1:21" ht="24.95" customHeight="1">
      <c r="A52" s="81" t="s">
        <v>123</v>
      </c>
      <c r="B52" s="81" t="s">
        <v>256</v>
      </c>
      <c r="C52" s="81" t="s">
        <v>116</v>
      </c>
      <c r="D52" s="81" t="s">
        <v>298</v>
      </c>
      <c r="E52" s="83" t="s">
        <v>299</v>
      </c>
      <c r="F52" s="81"/>
      <c r="G52" s="81"/>
      <c r="H52" s="81"/>
      <c r="I52" s="81"/>
      <c r="J52" s="81"/>
      <c r="K52" s="81"/>
      <c r="L52" s="81"/>
      <c r="M52" s="82" t="s">
        <v>300</v>
      </c>
      <c r="N52" s="83"/>
      <c r="O52" s="81"/>
      <c r="P52" s="81"/>
      <c r="Q52" s="81"/>
      <c r="R52" s="81"/>
    </row>
    <row r="53" spans="1:21" ht="24.95" customHeight="1">
      <c r="A53" s="81" t="s">
        <v>123</v>
      </c>
      <c r="B53" s="87" t="s">
        <v>257</v>
      </c>
      <c r="C53" s="81" t="s">
        <v>116</v>
      </c>
      <c r="D53" s="81" t="s">
        <v>162</v>
      </c>
      <c r="E53" s="83" t="s">
        <v>539</v>
      </c>
      <c r="F53" s="81"/>
      <c r="G53" s="81"/>
      <c r="H53" s="90"/>
      <c r="I53" s="81"/>
      <c r="J53" s="81"/>
      <c r="K53" s="81"/>
      <c r="L53" s="85"/>
      <c r="M53" s="82" t="s">
        <v>540</v>
      </c>
      <c r="N53" s="83"/>
      <c r="O53" s="81"/>
      <c r="P53" s="81"/>
      <c r="Q53" s="81"/>
      <c r="R53" s="81"/>
    </row>
    <row r="54" spans="1:21" ht="24.95" customHeight="1">
      <c r="A54" s="81" t="s">
        <v>167</v>
      </c>
      <c r="B54" s="81" t="s">
        <v>258</v>
      </c>
      <c r="C54" s="87" t="s">
        <v>259</v>
      </c>
      <c r="D54" s="81" t="s">
        <v>260</v>
      </c>
      <c r="E54" s="83" t="s">
        <v>424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167</v>
      </c>
      <c r="B55" s="81" t="s">
        <v>261</v>
      </c>
      <c r="C55" s="81" t="s">
        <v>116</v>
      </c>
      <c r="D55" s="81" t="s">
        <v>113</v>
      </c>
      <c r="E55" s="83"/>
      <c r="F55" s="81"/>
      <c r="G55" s="81"/>
      <c r="H55" s="81"/>
      <c r="I55" s="81"/>
      <c r="J55" s="81"/>
      <c r="K55" s="81"/>
      <c r="L55" s="85"/>
      <c r="M55" s="82"/>
      <c r="N55" s="83"/>
      <c r="O55" s="81"/>
      <c r="P55" s="81"/>
      <c r="Q55" s="81"/>
      <c r="R55" s="81"/>
    </row>
    <row r="56" spans="1:21" ht="24.95" customHeight="1">
      <c r="A56" s="81" t="s">
        <v>167</v>
      </c>
      <c r="B56" s="81" t="s">
        <v>262</v>
      </c>
      <c r="C56" s="81" t="s">
        <v>116</v>
      </c>
      <c r="D56" s="81" t="s">
        <v>113</v>
      </c>
      <c r="E56" s="83" t="s">
        <v>514</v>
      </c>
      <c r="F56" s="81"/>
      <c r="G56" s="81"/>
      <c r="H56" s="81"/>
      <c r="I56" s="81"/>
      <c r="J56" s="81"/>
      <c r="K56" s="81"/>
      <c r="L56" s="85"/>
      <c r="M56" s="82" t="s">
        <v>371</v>
      </c>
      <c r="N56" s="83"/>
      <c r="O56" s="81"/>
      <c r="P56" s="81"/>
      <c r="Q56" s="81"/>
      <c r="R56" s="81"/>
    </row>
    <row r="57" spans="1:21" ht="24.95" customHeight="1">
      <c r="A57" s="81" t="s">
        <v>167</v>
      </c>
      <c r="B57" s="81" t="s">
        <v>263</v>
      </c>
      <c r="C57" s="81" t="s">
        <v>116</v>
      </c>
      <c r="D57" s="81" t="s">
        <v>229</v>
      </c>
      <c r="E57" s="83" t="s">
        <v>352</v>
      </c>
      <c r="F57" s="26"/>
      <c r="G57" s="81"/>
      <c r="H57" s="81"/>
      <c r="I57" s="81"/>
      <c r="J57" s="81"/>
      <c r="K57" s="81"/>
      <c r="L57" s="81"/>
      <c r="M57" s="82" t="s">
        <v>351</v>
      </c>
      <c r="N57" s="83"/>
      <c r="O57" s="81"/>
      <c r="P57" s="81"/>
      <c r="Q57" s="81"/>
      <c r="R57" s="81"/>
    </row>
    <row r="58" spans="1:21" ht="24.95" customHeight="1">
      <c r="A58" s="81" t="s">
        <v>167</v>
      </c>
      <c r="B58" s="81" t="s">
        <v>394</v>
      </c>
      <c r="C58" s="87" t="s">
        <v>392</v>
      </c>
      <c r="D58" s="81" t="s">
        <v>391</v>
      </c>
      <c r="E58" s="83" t="s">
        <v>395</v>
      </c>
      <c r="F58" s="26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167</v>
      </c>
      <c r="B59" s="81" t="s">
        <v>264</v>
      </c>
      <c r="C59" s="87" t="s">
        <v>265</v>
      </c>
      <c r="D59" s="81" t="s">
        <v>266</v>
      </c>
      <c r="E59" s="83" t="s">
        <v>267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167</v>
      </c>
      <c r="B60" s="81" t="s">
        <v>268</v>
      </c>
      <c r="C60" s="81" t="s">
        <v>116</v>
      </c>
      <c r="D60" s="81" t="s">
        <v>117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ht="24.95" customHeight="1">
      <c r="A61" s="81" t="s">
        <v>167</v>
      </c>
      <c r="B61" s="81" t="s">
        <v>519</v>
      </c>
      <c r="C61" s="81" t="s">
        <v>116</v>
      </c>
      <c r="D61" s="81" t="s">
        <v>117</v>
      </c>
      <c r="E61" s="83" t="s">
        <v>520</v>
      </c>
      <c r="F61" s="81"/>
      <c r="G61" s="81"/>
      <c r="H61" s="81"/>
      <c r="I61" s="81"/>
      <c r="J61" s="81"/>
      <c r="K61" s="81"/>
      <c r="L61" s="81"/>
      <c r="M61" s="82" t="s">
        <v>521</v>
      </c>
      <c r="N61" s="83"/>
      <c r="O61" s="81"/>
      <c r="P61" s="81"/>
      <c r="Q61" s="81"/>
      <c r="R61" s="81"/>
    </row>
    <row r="62" spans="1:21" ht="24.95" customHeight="1">
      <c r="A62" s="81" t="s">
        <v>167</v>
      </c>
      <c r="B62" s="81" t="s">
        <v>269</v>
      </c>
      <c r="C62" s="87" t="s">
        <v>270</v>
      </c>
      <c r="D62" s="81" t="s">
        <v>210</v>
      </c>
      <c r="E62" s="83" t="s">
        <v>271</v>
      </c>
      <c r="F62" s="81"/>
      <c r="G62" s="81"/>
      <c r="H62" s="81"/>
      <c r="I62" s="81"/>
      <c r="J62" s="81"/>
      <c r="K62" s="81"/>
      <c r="L62" s="81"/>
      <c r="M62" s="82"/>
      <c r="N62" s="83"/>
      <c r="O62" s="81"/>
      <c r="P62" s="81"/>
      <c r="Q62" s="81"/>
      <c r="R62" s="81"/>
    </row>
    <row r="63" spans="1:21" ht="24.95" customHeight="1">
      <c r="A63" s="81" t="s">
        <v>123</v>
      </c>
      <c r="B63" s="81" t="s">
        <v>215</v>
      </c>
      <c r="C63" s="81" t="s">
        <v>116</v>
      </c>
      <c r="D63" s="81" t="s">
        <v>113</v>
      </c>
      <c r="E63" s="83" t="s">
        <v>370</v>
      </c>
      <c r="F63" s="81"/>
      <c r="G63" s="81"/>
      <c r="H63" s="81"/>
      <c r="I63" s="81"/>
      <c r="J63" s="81"/>
      <c r="K63" s="81"/>
      <c r="L63" s="81"/>
      <c r="M63" s="82" t="s">
        <v>371</v>
      </c>
      <c r="N63" s="83"/>
      <c r="O63" s="81"/>
      <c r="P63" s="81"/>
      <c r="Q63" s="81"/>
      <c r="R63" s="81"/>
    </row>
    <row r="64" spans="1:21" ht="24.95" customHeight="1">
      <c r="A64" s="81" t="s">
        <v>123</v>
      </c>
      <c r="B64" s="81" t="s">
        <v>218</v>
      </c>
      <c r="C64" s="81" t="s">
        <v>116</v>
      </c>
      <c r="D64" s="88" t="s">
        <v>117</v>
      </c>
      <c r="E64" s="83">
        <v>44874</v>
      </c>
      <c r="F64" s="26"/>
      <c r="G64" s="81"/>
      <c r="H64" s="81"/>
      <c r="I64" s="81"/>
      <c r="J64" s="81"/>
      <c r="K64" s="81"/>
      <c r="L64" s="81"/>
      <c r="M64" s="82" t="s">
        <v>237</v>
      </c>
      <c r="N64" s="83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272</v>
      </c>
      <c r="C65" s="102" t="s">
        <v>116</v>
      </c>
      <c r="D65" s="88" t="s">
        <v>117</v>
      </c>
      <c r="E65" s="83">
        <v>44918</v>
      </c>
      <c r="M65" s="82" t="s">
        <v>237</v>
      </c>
      <c r="N65" s="83"/>
      <c r="T65" s="86"/>
      <c r="U65" s="86"/>
    </row>
    <row r="66" spans="1:21" ht="24.95" customHeight="1">
      <c r="A66" s="81">
        <v>706</v>
      </c>
      <c r="B66" s="81" t="s">
        <v>273</v>
      </c>
      <c r="C66" s="81" t="s">
        <v>116</v>
      </c>
      <c r="D66" s="88" t="s">
        <v>117</v>
      </c>
      <c r="E66" s="83" t="s">
        <v>550</v>
      </c>
      <c r="F66" s="26"/>
      <c r="G66" s="81"/>
      <c r="H66" s="81"/>
      <c r="I66" s="81"/>
      <c r="J66" s="81"/>
      <c r="K66" s="81"/>
      <c r="L66" s="81"/>
      <c r="M66" s="82" t="s">
        <v>551</v>
      </c>
      <c r="N66" s="26"/>
      <c r="O66" s="23"/>
      <c r="P66" s="81"/>
      <c r="Q66" s="81"/>
      <c r="R66" s="81"/>
      <c r="S66" s="24"/>
      <c r="T66" s="24"/>
    </row>
    <row r="67" spans="1:21" ht="24.95" customHeight="1">
      <c r="A67" s="81">
        <v>710</v>
      </c>
      <c r="B67" s="81" t="s">
        <v>274</v>
      </c>
      <c r="C67" s="81" t="s">
        <v>116</v>
      </c>
      <c r="D67" s="81" t="s">
        <v>117</v>
      </c>
      <c r="E67" s="83" t="s">
        <v>552</v>
      </c>
      <c r="F67" s="81"/>
      <c r="G67" s="81"/>
      <c r="H67" s="81"/>
      <c r="I67" s="81"/>
      <c r="J67" s="81"/>
      <c r="K67" s="81"/>
      <c r="L67" s="81"/>
      <c r="M67" s="82" t="s">
        <v>284</v>
      </c>
      <c r="N67" s="83"/>
      <c r="O67" s="23"/>
      <c r="P67" s="81"/>
      <c r="Q67" s="81"/>
      <c r="R67" s="81"/>
      <c r="S67" s="24"/>
      <c r="T67" s="24"/>
    </row>
    <row r="68" spans="1:21" s="81" customFormat="1" ht="24.95" customHeight="1">
      <c r="A68" s="81">
        <v>713</v>
      </c>
      <c r="B68" s="81" t="s">
        <v>275</v>
      </c>
      <c r="C68" s="81" t="s">
        <v>116</v>
      </c>
      <c r="D68" s="81" t="s">
        <v>229</v>
      </c>
      <c r="E68" s="83"/>
      <c r="M68" s="82"/>
      <c r="T68" s="86"/>
      <c r="U68" s="86"/>
    </row>
    <row r="69" spans="1:21" s="81" customFormat="1" ht="24.95" customHeight="1">
      <c r="A69" s="81">
        <v>714</v>
      </c>
      <c r="B69" s="81" t="s">
        <v>276</v>
      </c>
      <c r="C69" s="102" t="s">
        <v>116</v>
      </c>
      <c r="D69" s="88" t="s">
        <v>117</v>
      </c>
      <c r="E69" s="83" t="s">
        <v>309</v>
      </c>
      <c r="M69" s="82" t="s">
        <v>310</v>
      </c>
      <c r="S69" s="86"/>
      <c r="T69" s="86"/>
    </row>
    <row r="70" spans="1:21" ht="24.95" customHeight="1">
      <c r="A70" s="81">
        <v>715</v>
      </c>
      <c r="B70" s="81" t="s">
        <v>277</v>
      </c>
      <c r="C70" s="81" t="s">
        <v>116</v>
      </c>
      <c r="D70" s="81" t="s">
        <v>117</v>
      </c>
      <c r="E70" s="83" t="s">
        <v>449</v>
      </c>
      <c r="F70" s="81"/>
      <c r="G70" s="81"/>
      <c r="H70" s="81"/>
      <c r="I70" s="81"/>
      <c r="J70" s="81"/>
      <c r="K70" s="81"/>
      <c r="L70" s="81"/>
      <c r="M70" s="82" t="s">
        <v>284</v>
      </c>
      <c r="N70" s="83"/>
      <c r="O70" s="81"/>
      <c r="P70" s="81"/>
      <c r="Q70" s="81"/>
      <c r="R70" s="81"/>
    </row>
    <row r="71" spans="1:21" s="81" customFormat="1" ht="24.95" customHeight="1">
      <c r="A71" s="81">
        <v>801</v>
      </c>
      <c r="B71" s="81" t="s">
        <v>163</v>
      </c>
      <c r="C71" s="102" t="s">
        <v>116</v>
      </c>
      <c r="D71" s="81" t="s">
        <v>293</v>
      </c>
      <c r="E71" s="83" t="s">
        <v>294</v>
      </c>
      <c r="F71" s="26"/>
      <c r="M71" s="82"/>
      <c r="N71" s="83"/>
      <c r="T71" s="86"/>
      <c r="U71" s="86"/>
    </row>
    <row r="72" spans="1:21" s="81" customFormat="1" ht="24.95" customHeight="1">
      <c r="A72" s="81">
        <v>803</v>
      </c>
      <c r="B72" s="81" t="s">
        <v>278</v>
      </c>
      <c r="C72" s="102" t="s">
        <v>116</v>
      </c>
      <c r="D72" s="81" t="s">
        <v>229</v>
      </c>
      <c r="E72" s="83">
        <v>44882</v>
      </c>
      <c r="L72" s="85"/>
      <c r="M72" s="82" t="s">
        <v>237</v>
      </c>
      <c r="N72" s="83"/>
      <c r="T72" s="86"/>
      <c r="U72" s="86"/>
    </row>
    <row r="73" spans="1:21" ht="24.95" customHeight="1">
      <c r="A73" s="81">
        <v>804</v>
      </c>
      <c r="B73" s="81" t="s">
        <v>279</v>
      </c>
      <c r="C73" s="81" t="s">
        <v>116</v>
      </c>
      <c r="D73" s="81" t="s">
        <v>293</v>
      </c>
      <c r="E73" s="83" t="s">
        <v>294</v>
      </c>
      <c r="F73" s="26"/>
      <c r="G73" s="81"/>
      <c r="H73" s="81"/>
      <c r="I73" s="81"/>
      <c r="J73" s="81"/>
      <c r="K73" s="81"/>
      <c r="L73" s="81"/>
      <c r="M73" s="82"/>
      <c r="N73" s="83"/>
      <c r="O73" s="81"/>
      <c r="T73" s="24"/>
    </row>
    <row r="74" spans="1:21" ht="24.95" customHeight="1">
      <c r="A74" s="81">
        <v>811</v>
      </c>
      <c r="B74" s="81" t="s">
        <v>280</v>
      </c>
      <c r="C74" s="81" t="s">
        <v>116</v>
      </c>
      <c r="D74" s="82" t="s">
        <v>117</v>
      </c>
      <c r="E74" s="83">
        <v>44881</v>
      </c>
      <c r="F74" s="81"/>
      <c r="G74" s="81"/>
      <c r="H74" s="81"/>
      <c r="I74" s="81"/>
      <c r="J74" s="81"/>
      <c r="K74" s="81"/>
      <c r="L74" s="85"/>
      <c r="M74" s="82" t="s">
        <v>237</v>
      </c>
      <c r="N74" s="83"/>
      <c r="O74" s="81"/>
      <c r="T74" s="24"/>
    </row>
    <row r="75" spans="1:21" s="89" customFormat="1" ht="24.95" customHeight="1">
      <c r="A75" s="81">
        <v>818</v>
      </c>
      <c r="B75" s="81" t="s">
        <v>281</v>
      </c>
      <c r="C75" s="81" t="s">
        <v>116</v>
      </c>
      <c r="D75" s="81" t="s">
        <v>117</v>
      </c>
      <c r="E75" s="83" t="s">
        <v>302</v>
      </c>
      <c r="F75" s="81"/>
      <c r="G75" s="81"/>
      <c r="H75" s="81"/>
      <c r="I75" s="81"/>
      <c r="J75" s="81"/>
      <c r="K75" s="81"/>
      <c r="L75" s="81"/>
      <c r="M75" s="82" t="s">
        <v>303</v>
      </c>
      <c r="N75" s="83"/>
      <c r="S75" s="81"/>
    </row>
    <row r="76" spans="1:21" s="89" customFormat="1" ht="24.95" customHeight="1">
      <c r="A76" s="81">
        <v>908</v>
      </c>
      <c r="B76" s="81" t="s">
        <v>282</v>
      </c>
      <c r="C76" s="81" t="s">
        <v>116</v>
      </c>
      <c r="D76" s="81" t="s">
        <v>229</v>
      </c>
      <c r="E76" s="83" t="s">
        <v>526</v>
      </c>
      <c r="F76" s="81"/>
      <c r="G76" s="81"/>
      <c r="H76" s="81"/>
      <c r="I76" s="81"/>
      <c r="J76" s="81"/>
      <c r="K76" s="81"/>
      <c r="L76" s="85"/>
      <c r="M76" s="82" t="s">
        <v>249</v>
      </c>
      <c r="N76" s="83"/>
      <c r="S76" s="81"/>
    </row>
    <row r="77" spans="1:21" s="81" customFormat="1" ht="24.95" customHeight="1">
      <c r="A77" s="81">
        <v>909</v>
      </c>
      <c r="B77" s="81" t="s">
        <v>283</v>
      </c>
      <c r="C77" s="81" t="s">
        <v>116</v>
      </c>
      <c r="D77" s="81" t="s">
        <v>117</v>
      </c>
      <c r="E77" s="83" t="s">
        <v>420</v>
      </c>
      <c r="L77" s="85"/>
      <c r="M77" s="82" t="s">
        <v>421</v>
      </c>
      <c r="N77" s="83"/>
      <c r="T77" s="86"/>
      <c r="U77" s="86"/>
    </row>
    <row r="78" spans="1:21" s="81" customFormat="1" ht="24.95" customHeight="1">
      <c r="A78" s="81">
        <v>910</v>
      </c>
      <c r="B78" s="81" t="s">
        <v>285</v>
      </c>
      <c r="C78" s="81" t="s">
        <v>116</v>
      </c>
      <c r="D78" s="81" t="s">
        <v>117</v>
      </c>
      <c r="E78" s="83" t="s">
        <v>536</v>
      </c>
      <c r="L78" s="85"/>
      <c r="M78" s="82" t="s">
        <v>537</v>
      </c>
      <c r="N78" s="83"/>
      <c r="T78" s="86"/>
      <c r="U78" s="86"/>
    </row>
    <row r="79" spans="1:21" s="81" customFormat="1" ht="24.95" customHeight="1">
      <c r="A79" s="81">
        <v>914</v>
      </c>
      <c r="B79" s="81" t="s">
        <v>286</v>
      </c>
      <c r="C79" s="81" t="s">
        <v>116</v>
      </c>
      <c r="D79" s="81" t="s">
        <v>229</v>
      </c>
      <c r="E79" s="83" t="s">
        <v>530</v>
      </c>
      <c r="M79" s="82" t="s">
        <v>531</v>
      </c>
      <c r="N79" s="83"/>
      <c r="T79" s="86"/>
      <c r="U79" s="86"/>
    </row>
    <row r="80" spans="1:21" s="81" customFormat="1" ht="24.95" customHeight="1">
      <c r="A80" s="81">
        <v>915</v>
      </c>
      <c r="B80" s="81" t="s">
        <v>211</v>
      </c>
      <c r="C80" s="81" t="s">
        <v>116</v>
      </c>
      <c r="D80" s="81" t="s">
        <v>117</v>
      </c>
      <c r="E80" s="83" t="s">
        <v>415</v>
      </c>
      <c r="M80" s="82" t="s">
        <v>303</v>
      </c>
      <c r="N80" s="83"/>
      <c r="T80" s="86"/>
      <c r="U80" s="86"/>
    </row>
    <row r="81" spans="1:21" s="81" customFormat="1" ht="24.95" customHeight="1">
      <c r="A81" s="81">
        <v>916</v>
      </c>
      <c r="B81" s="81" t="s">
        <v>287</v>
      </c>
      <c r="C81" s="81" t="s">
        <v>116</v>
      </c>
      <c r="D81" s="81" t="s">
        <v>288</v>
      </c>
      <c r="E81" s="83" t="s">
        <v>313</v>
      </c>
      <c r="H81" s="90"/>
      <c r="L81" s="85"/>
      <c r="M81" s="82" t="s">
        <v>314</v>
      </c>
      <c r="T81" s="86"/>
      <c r="U81" s="86"/>
    </row>
    <row r="82" spans="1:21" ht="24.95" customHeight="1">
      <c r="A82" s="81">
        <v>919</v>
      </c>
      <c r="B82" s="22" t="s">
        <v>289</v>
      </c>
      <c r="C82" s="22" t="s">
        <v>116</v>
      </c>
      <c r="D82" s="82" t="s">
        <v>217</v>
      </c>
      <c r="E82" s="83" t="s">
        <v>315</v>
      </c>
      <c r="F82" s="81"/>
      <c r="G82" s="81"/>
      <c r="H82" s="81"/>
      <c r="I82" s="81"/>
      <c r="J82" s="81"/>
      <c r="K82" s="81"/>
      <c r="L82" s="85"/>
      <c r="M82" s="82" t="s">
        <v>316</v>
      </c>
      <c r="N82" s="83" t="s">
        <v>292</v>
      </c>
    </row>
    <row r="84" spans="1:21" s="22" customFormat="1" ht="24.9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55"/>
      <c r="T84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8A7B-C143-4ABB-88C6-A07B9F9A4361}">
  <dimension ref="A1:AR80"/>
  <sheetViews>
    <sheetView topLeftCell="A55" zoomScale="50" zoomScaleNormal="50" workbookViewId="0">
      <selection activeCell="M64" sqref="M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2" width="19.625" style="39" customWidth="1"/>
    <col min="13" max="22" width="10.625" style="39" customWidth="1"/>
    <col min="23" max="28" width="10.625" style="36" customWidth="1"/>
    <col min="29" max="42" width="10.625" style="39" customWidth="1"/>
    <col min="43" max="16384" width="16.625" style="36"/>
  </cols>
  <sheetData>
    <row r="1" spans="1:43" ht="75" customHeigh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3" ht="75" customHeight="1" thickBot="1">
      <c r="A2" s="117" t="s">
        <v>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43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323</v>
      </c>
      <c r="H3" s="43" t="s">
        <v>324</v>
      </c>
      <c r="I3" s="43" t="s">
        <v>325</v>
      </c>
      <c r="J3" s="43" t="s">
        <v>326</v>
      </c>
      <c r="K3" s="43" t="s">
        <v>327</v>
      </c>
      <c r="L3" s="43" t="s">
        <v>334</v>
      </c>
      <c r="W3" s="39"/>
    </row>
    <row r="4" spans="1:43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14</v>
      </c>
      <c r="H4" s="44" t="s">
        <v>20</v>
      </c>
      <c r="I4" s="44" t="s">
        <v>14</v>
      </c>
      <c r="J4" s="44" t="s">
        <v>20</v>
      </c>
      <c r="K4" s="44" t="s">
        <v>14</v>
      </c>
      <c r="L4" s="44" t="s">
        <v>14</v>
      </c>
      <c r="W4" s="39"/>
    </row>
    <row r="5" spans="1:43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10</v>
      </c>
      <c r="J5" s="44" t="s">
        <v>13</v>
      </c>
      <c r="K5" s="44" t="s">
        <v>13</v>
      </c>
      <c r="L5" s="44" t="s">
        <v>10</v>
      </c>
      <c r="W5" s="39"/>
    </row>
    <row r="6" spans="1:43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13</v>
      </c>
      <c r="J6" s="44" t="s">
        <v>14</v>
      </c>
      <c r="K6" s="44" t="s">
        <v>10</v>
      </c>
      <c r="L6" s="44" t="s">
        <v>20</v>
      </c>
      <c r="W6" s="39"/>
    </row>
    <row r="7" spans="1:43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14</v>
      </c>
      <c r="H7" s="44" t="s">
        <v>20</v>
      </c>
      <c r="I7" s="44" t="s">
        <v>14</v>
      </c>
      <c r="J7" s="44" t="s">
        <v>20</v>
      </c>
      <c r="K7" s="44" t="s">
        <v>14</v>
      </c>
      <c r="L7" s="44" t="s">
        <v>14</v>
      </c>
      <c r="W7" s="39"/>
    </row>
    <row r="8" spans="1:43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296</v>
      </c>
      <c r="H8" s="44" t="s">
        <v>13</v>
      </c>
      <c r="I8" s="44" t="s">
        <v>10</v>
      </c>
      <c r="J8" s="44" t="s">
        <v>14</v>
      </c>
      <c r="K8" s="44" t="s">
        <v>12</v>
      </c>
      <c r="L8" s="44" t="s">
        <v>20</v>
      </c>
      <c r="W8" s="39"/>
    </row>
    <row r="9" spans="1:43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14</v>
      </c>
      <c r="H9" s="44" t="s">
        <v>20</v>
      </c>
      <c r="I9" s="44" t="s">
        <v>14</v>
      </c>
      <c r="J9" s="44" t="s">
        <v>20</v>
      </c>
      <c r="K9" s="44" t="s">
        <v>14</v>
      </c>
      <c r="L9" s="44" t="s">
        <v>14</v>
      </c>
      <c r="W9" s="39"/>
    </row>
    <row r="10" spans="1:43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14</v>
      </c>
      <c r="H10" s="44" t="s">
        <v>20</v>
      </c>
      <c r="I10" s="44" t="s">
        <v>14</v>
      </c>
      <c r="J10" s="44" t="s">
        <v>20</v>
      </c>
      <c r="K10" s="44" t="s">
        <v>14</v>
      </c>
      <c r="L10" s="44" t="s">
        <v>14</v>
      </c>
      <c r="W10" s="39"/>
    </row>
    <row r="11" spans="1:43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13</v>
      </c>
      <c r="H11" s="44" t="s">
        <v>10</v>
      </c>
      <c r="I11" s="44" t="s">
        <v>13</v>
      </c>
      <c r="J11" s="44" t="s">
        <v>10</v>
      </c>
      <c r="K11" s="44" t="s">
        <v>296</v>
      </c>
      <c r="L11" s="44" t="s">
        <v>10</v>
      </c>
      <c r="W11" s="39"/>
    </row>
    <row r="12" spans="1:43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20</v>
      </c>
      <c r="H12" s="44" t="s">
        <v>10</v>
      </c>
      <c r="I12" s="44" t="s">
        <v>14</v>
      </c>
      <c r="J12" s="44" t="s">
        <v>10</v>
      </c>
      <c r="K12" s="44" t="s">
        <v>296</v>
      </c>
      <c r="L12" s="44" t="s">
        <v>20</v>
      </c>
      <c r="W12" s="39"/>
    </row>
    <row r="13" spans="1:43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10</v>
      </c>
      <c r="H13" s="44" t="s">
        <v>20</v>
      </c>
      <c r="I13" s="44" t="s">
        <v>13</v>
      </c>
      <c r="J13" s="44" t="s">
        <v>14</v>
      </c>
      <c r="K13" s="44" t="s">
        <v>10</v>
      </c>
      <c r="L13" s="44" t="s">
        <v>20</v>
      </c>
      <c r="W13" s="39"/>
    </row>
    <row r="14" spans="1:43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14</v>
      </c>
      <c r="H14" s="44" t="s">
        <v>14</v>
      </c>
      <c r="I14" s="44" t="s">
        <v>10</v>
      </c>
      <c r="J14" s="44" t="s">
        <v>10</v>
      </c>
      <c r="K14" s="44" t="s">
        <v>13</v>
      </c>
      <c r="L14" s="44" t="s">
        <v>13</v>
      </c>
      <c r="O14" s="39" t="s">
        <v>328</v>
      </c>
      <c r="P14" s="39" t="s">
        <v>66</v>
      </c>
      <c r="Q14" s="39" t="s">
        <v>69</v>
      </c>
      <c r="R14" s="39" t="s">
        <v>73</v>
      </c>
      <c r="S14" s="39" t="s">
        <v>77</v>
      </c>
      <c r="T14" s="39" t="s">
        <v>333</v>
      </c>
      <c r="V14" s="36"/>
      <c r="Y14" s="39"/>
      <c r="Z14" s="39"/>
    </row>
    <row r="15" spans="1:43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13</v>
      </c>
      <c r="H15" s="44" t="s">
        <v>14</v>
      </c>
      <c r="I15" s="44" t="s">
        <v>10</v>
      </c>
      <c r="J15" s="44" t="s">
        <v>13</v>
      </c>
      <c r="K15" s="44" t="s">
        <v>10</v>
      </c>
      <c r="L15" s="44" t="s">
        <v>13</v>
      </c>
      <c r="M15" s="46" t="s">
        <v>10</v>
      </c>
      <c r="N15" s="39">
        <f>SUM(O15:V15)</f>
        <v>16</v>
      </c>
      <c r="O15" s="47">
        <v>2</v>
      </c>
      <c r="P15" s="47">
        <v>2</v>
      </c>
      <c r="Q15" s="47">
        <v>4</v>
      </c>
      <c r="R15" s="47">
        <v>3</v>
      </c>
      <c r="S15" s="47">
        <v>3</v>
      </c>
      <c r="T15" s="47">
        <v>2</v>
      </c>
      <c r="U15" s="47"/>
      <c r="Z15" s="39"/>
      <c r="AA15" s="39"/>
      <c r="AC15" s="36"/>
      <c r="AQ15" s="39"/>
    </row>
    <row r="16" spans="1:43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296</v>
      </c>
      <c r="H16" s="44" t="s">
        <v>14</v>
      </c>
      <c r="I16" s="44" t="s">
        <v>20</v>
      </c>
      <c r="J16" s="44" t="s">
        <v>14</v>
      </c>
      <c r="K16" s="44" t="s">
        <v>13</v>
      </c>
      <c r="L16" s="44" t="s">
        <v>20</v>
      </c>
      <c r="M16" s="47" t="s">
        <v>12</v>
      </c>
      <c r="N16" s="39">
        <f>SUM(O16:V16)</f>
        <v>28</v>
      </c>
      <c r="O16" s="47">
        <v>2</v>
      </c>
      <c r="P16" s="47">
        <v>9</v>
      </c>
      <c r="Q16" s="47">
        <v>2</v>
      </c>
      <c r="R16" s="47">
        <v>7</v>
      </c>
      <c r="S16" s="47">
        <v>2</v>
      </c>
      <c r="T16" s="47">
        <v>6</v>
      </c>
      <c r="U16" s="47"/>
      <c r="Z16" s="39"/>
      <c r="AA16" s="39"/>
      <c r="AB16" s="39"/>
      <c r="AC16" s="36"/>
      <c r="AQ16" s="39"/>
    </row>
    <row r="17" spans="1:43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12</v>
      </c>
      <c r="H17" s="44" t="s">
        <v>12</v>
      </c>
      <c r="I17" s="44" t="s">
        <v>12</v>
      </c>
      <c r="J17" s="44" t="s">
        <v>12</v>
      </c>
      <c r="K17" s="44" t="s">
        <v>12</v>
      </c>
      <c r="L17" s="44" t="s">
        <v>12</v>
      </c>
      <c r="M17" s="47" t="s">
        <v>13</v>
      </c>
      <c r="N17" s="39">
        <f>SUM(O17:V17)</f>
        <v>19</v>
      </c>
      <c r="O17" s="47">
        <v>5</v>
      </c>
      <c r="P17" s="47">
        <v>2</v>
      </c>
      <c r="Q17" s="39">
        <v>3</v>
      </c>
      <c r="R17" s="47">
        <v>2</v>
      </c>
      <c r="S17" s="47">
        <v>5</v>
      </c>
      <c r="T17" s="47">
        <v>2</v>
      </c>
      <c r="U17" s="47"/>
      <c r="Z17" s="39"/>
      <c r="AA17" s="39"/>
      <c r="AB17" s="39"/>
      <c r="AC17" s="36"/>
      <c r="AQ17" s="39"/>
    </row>
    <row r="18" spans="1:43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20</v>
      </c>
      <c r="I18" s="44" t="s">
        <v>14</v>
      </c>
      <c r="J18" s="44" t="s">
        <v>20</v>
      </c>
      <c r="K18" s="44" t="s">
        <v>14</v>
      </c>
      <c r="L18" s="44" t="s">
        <v>14</v>
      </c>
      <c r="M18" s="47" t="s">
        <v>96</v>
      </c>
      <c r="N18" s="39">
        <f>SUM(O18:V18)</f>
        <v>33</v>
      </c>
      <c r="O18" s="47">
        <v>7</v>
      </c>
      <c r="P18" s="47">
        <v>3</v>
      </c>
      <c r="Q18" s="47">
        <v>7</v>
      </c>
      <c r="R18" s="47">
        <v>4</v>
      </c>
      <c r="S18" s="47">
        <v>6</v>
      </c>
      <c r="T18" s="47">
        <v>6</v>
      </c>
      <c r="U18" s="47"/>
      <c r="Z18" s="39"/>
      <c r="AA18" s="39"/>
      <c r="AB18" s="39"/>
      <c r="AP18" s="36"/>
    </row>
    <row r="19" spans="1:43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12</v>
      </c>
      <c r="I19" s="44" t="s">
        <v>14</v>
      </c>
      <c r="J19" s="44" t="s">
        <v>12</v>
      </c>
      <c r="K19" s="44" t="s">
        <v>14</v>
      </c>
      <c r="L19" s="44" t="s">
        <v>14</v>
      </c>
      <c r="M19" s="39">
        <v>16</v>
      </c>
      <c r="N19" s="39">
        <f>SUM(O19:V19)</f>
        <v>96</v>
      </c>
      <c r="O19" s="39">
        <f t="shared" ref="O19:R19" si="1">SUM(O15:O18)</f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S19" s="39">
        <f>SUM(S15:S18)</f>
        <v>16</v>
      </c>
      <c r="T19" s="39">
        <f>SUM(T15:T18)</f>
        <v>16</v>
      </c>
      <c r="Z19" s="39"/>
      <c r="AA19" s="39"/>
      <c r="AB19" s="39"/>
      <c r="AN19" s="36"/>
      <c r="AO19" s="36"/>
      <c r="AP19" s="36"/>
    </row>
    <row r="20" spans="1:43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L20" s="49"/>
      <c r="AA20" s="39"/>
      <c r="AB20" s="39"/>
      <c r="AM20" s="36"/>
      <c r="AN20" s="36"/>
      <c r="AO20" s="36"/>
      <c r="AP20" s="36"/>
    </row>
    <row r="21" spans="1:43" ht="75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AA21" s="39"/>
      <c r="AB21" s="39"/>
      <c r="AM21" s="36"/>
      <c r="AN21" s="36"/>
      <c r="AO21" s="36"/>
      <c r="AP21" s="36"/>
    </row>
    <row r="22" spans="1:43" ht="75" customHeight="1" thickBot="1">
      <c r="A22" s="117" t="s">
        <v>295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AB22" s="39"/>
      <c r="AM22" s="36"/>
      <c r="AN22" s="36"/>
      <c r="AO22" s="36"/>
      <c r="AP22" s="36"/>
    </row>
    <row r="23" spans="1:43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323</v>
      </c>
      <c r="H23" s="43" t="s">
        <v>324</v>
      </c>
      <c r="I23" s="43" t="s">
        <v>325</v>
      </c>
      <c r="J23" s="43" t="s">
        <v>326</v>
      </c>
      <c r="K23" s="43" t="s">
        <v>327</v>
      </c>
      <c r="L23" s="43" t="s">
        <v>334</v>
      </c>
      <c r="W23" s="39"/>
      <c r="AB23" s="39"/>
      <c r="AM23" s="36"/>
      <c r="AN23" s="36"/>
      <c r="AO23" s="36"/>
      <c r="AP23" s="36"/>
    </row>
    <row r="24" spans="1:43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L24" s="44" t="s">
        <v>12</v>
      </c>
      <c r="W24" s="39"/>
    </row>
    <row r="25" spans="1:43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4" t="s">
        <v>13</v>
      </c>
      <c r="W25" s="39"/>
    </row>
    <row r="26" spans="1:43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14</v>
      </c>
      <c r="H26" s="44" t="s">
        <v>10</v>
      </c>
      <c r="I26" s="44" t="s">
        <v>13</v>
      </c>
      <c r="J26" s="44" t="s">
        <v>14</v>
      </c>
      <c r="K26" s="44" t="s">
        <v>10</v>
      </c>
      <c r="L26" s="44" t="s">
        <v>13</v>
      </c>
      <c r="W26" s="39"/>
    </row>
    <row r="27" spans="1:43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10</v>
      </c>
      <c r="H27" s="44" t="s">
        <v>12</v>
      </c>
      <c r="I27" s="44" t="s">
        <v>13</v>
      </c>
      <c r="J27" s="44" t="s">
        <v>10</v>
      </c>
      <c r="K27" s="44" t="s">
        <v>12</v>
      </c>
      <c r="L27" s="44" t="s">
        <v>13</v>
      </c>
      <c r="W27" s="39"/>
    </row>
    <row r="28" spans="1:43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21</v>
      </c>
      <c r="H28" s="44" t="s">
        <v>21</v>
      </c>
      <c r="I28" s="44" t="s">
        <v>21</v>
      </c>
      <c r="J28" s="44" t="s">
        <v>13</v>
      </c>
      <c r="K28" s="44" t="s">
        <v>13</v>
      </c>
      <c r="L28" s="44" t="s">
        <v>13</v>
      </c>
      <c r="W28" s="39"/>
    </row>
    <row r="29" spans="1:43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21</v>
      </c>
      <c r="H29" s="44" t="s">
        <v>10</v>
      </c>
      <c r="I29" s="44" t="s">
        <v>14</v>
      </c>
      <c r="J29" s="44" t="s">
        <v>10</v>
      </c>
      <c r="K29" s="44" t="s">
        <v>12</v>
      </c>
      <c r="L29" s="44" t="s">
        <v>10</v>
      </c>
      <c r="W29" s="39"/>
    </row>
    <row r="30" spans="1:43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21</v>
      </c>
      <c r="H30" s="44" t="s">
        <v>10</v>
      </c>
      <c r="I30" s="44" t="s">
        <v>14</v>
      </c>
      <c r="J30" s="44" t="s">
        <v>10</v>
      </c>
      <c r="K30" s="44" t="s">
        <v>12</v>
      </c>
      <c r="L30" s="44" t="s">
        <v>10</v>
      </c>
      <c r="W30" s="39"/>
    </row>
    <row r="31" spans="1:43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21</v>
      </c>
      <c r="H31" s="44" t="s">
        <v>21</v>
      </c>
      <c r="I31" s="44" t="s">
        <v>14</v>
      </c>
      <c r="J31" s="44" t="s">
        <v>10</v>
      </c>
      <c r="K31" s="44" t="s">
        <v>12</v>
      </c>
      <c r="L31" s="44" t="s">
        <v>10</v>
      </c>
      <c r="W31" s="39"/>
    </row>
    <row r="32" spans="1:43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20</v>
      </c>
      <c r="H32" s="44" t="s">
        <v>13</v>
      </c>
      <c r="I32" s="44" t="s">
        <v>14</v>
      </c>
      <c r="J32" s="44" t="s">
        <v>20</v>
      </c>
      <c r="K32" s="44" t="s">
        <v>13</v>
      </c>
      <c r="L32" s="44" t="s">
        <v>14</v>
      </c>
      <c r="W32" s="39"/>
    </row>
    <row r="33" spans="1:43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21</v>
      </c>
      <c r="K33" s="44" t="s">
        <v>21</v>
      </c>
      <c r="L33" s="44" t="s">
        <v>21</v>
      </c>
      <c r="W33" s="39"/>
    </row>
    <row r="34" spans="1:43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4" t="s">
        <v>13</v>
      </c>
      <c r="W34" s="39"/>
    </row>
    <row r="35" spans="1:43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4" t="s">
        <v>13</v>
      </c>
      <c r="W35" s="39"/>
    </row>
    <row r="36" spans="1:43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12</v>
      </c>
      <c r="I36" s="44" t="s">
        <v>13</v>
      </c>
      <c r="J36" s="44" t="s">
        <v>14</v>
      </c>
      <c r="K36" s="44" t="s">
        <v>21</v>
      </c>
      <c r="L36" s="44" t="s">
        <v>12</v>
      </c>
      <c r="O36" s="39" t="s">
        <v>64</v>
      </c>
      <c r="P36" s="39" t="s">
        <v>66</v>
      </c>
      <c r="Q36" s="39" t="s">
        <v>69</v>
      </c>
      <c r="R36" s="39" t="s">
        <v>73</v>
      </c>
      <c r="S36" s="39" t="s">
        <v>77</v>
      </c>
      <c r="T36" s="39" t="s">
        <v>333</v>
      </c>
      <c r="W36" s="39"/>
      <c r="X36" s="39"/>
      <c r="Y36" s="39"/>
      <c r="Z36" s="39"/>
      <c r="AA36" s="39"/>
    </row>
    <row r="37" spans="1:43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4" t="s">
        <v>13</v>
      </c>
      <c r="M37" s="46" t="s">
        <v>10</v>
      </c>
      <c r="N37" s="39">
        <f>SUM(O37:T37)</f>
        <v>32</v>
      </c>
      <c r="O37" s="39">
        <v>7</v>
      </c>
      <c r="P37" s="39">
        <v>7</v>
      </c>
      <c r="Q37" s="47">
        <v>1</v>
      </c>
      <c r="R37" s="47">
        <v>7</v>
      </c>
      <c r="S37" s="47">
        <v>4</v>
      </c>
      <c r="T37" s="47">
        <v>6</v>
      </c>
      <c r="U37" s="47"/>
      <c r="V37" s="47"/>
      <c r="W37" s="47"/>
      <c r="X37" s="47"/>
      <c r="Y37" s="47"/>
      <c r="Z37" s="47"/>
      <c r="AA37" s="47"/>
      <c r="AB37" s="47"/>
      <c r="AC37" s="36"/>
      <c r="AQ37" s="39"/>
    </row>
    <row r="38" spans="1:43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4" t="s">
        <v>13</v>
      </c>
      <c r="M38" s="47" t="s">
        <v>12</v>
      </c>
      <c r="N38" s="39">
        <f>SUM(O38:T38)</f>
        <v>16</v>
      </c>
      <c r="O38" s="39">
        <v>3</v>
      </c>
      <c r="P38" s="39">
        <v>2</v>
      </c>
      <c r="Q38" s="47">
        <v>2</v>
      </c>
      <c r="R38" s="47">
        <v>1</v>
      </c>
      <c r="S38" s="47">
        <v>6</v>
      </c>
      <c r="T38" s="47">
        <v>2</v>
      </c>
      <c r="U38" s="47"/>
      <c r="V38" s="47"/>
      <c r="W38" s="47"/>
      <c r="X38" s="47"/>
      <c r="Y38" s="47"/>
      <c r="Z38" s="47"/>
      <c r="AA38" s="47"/>
      <c r="AB38" s="47"/>
      <c r="AQ38" s="39"/>
    </row>
    <row r="39" spans="1:43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4" t="s">
        <v>10</v>
      </c>
      <c r="M39" s="47" t="s">
        <v>13</v>
      </c>
      <c r="N39" s="39">
        <f>SUM(O39:T39)</f>
        <v>48</v>
      </c>
      <c r="O39" s="39">
        <v>6</v>
      </c>
      <c r="P39" s="39">
        <v>9</v>
      </c>
      <c r="Q39" s="47">
        <v>9</v>
      </c>
      <c r="R39" s="47">
        <v>8</v>
      </c>
      <c r="S39" s="47">
        <v>7</v>
      </c>
      <c r="T39" s="47">
        <v>9</v>
      </c>
      <c r="U39" s="47"/>
      <c r="V39" s="47"/>
      <c r="W39" s="47"/>
      <c r="X39" s="47"/>
      <c r="Y39" s="47"/>
      <c r="Z39" s="47"/>
      <c r="AA39" s="47"/>
      <c r="AB39" s="39"/>
      <c r="AC39" s="47"/>
      <c r="AD39" s="47"/>
      <c r="AQ39" s="39"/>
    </row>
    <row r="40" spans="1:43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12</v>
      </c>
      <c r="H40" s="44" t="s">
        <v>13</v>
      </c>
      <c r="I40" s="44" t="s">
        <v>12</v>
      </c>
      <c r="J40" s="44" t="s">
        <v>13</v>
      </c>
      <c r="K40" s="44" t="s">
        <v>10</v>
      </c>
      <c r="L40" s="44" t="s">
        <v>13</v>
      </c>
      <c r="M40" s="47" t="s">
        <v>96</v>
      </c>
      <c r="N40" s="39">
        <f>SUM(O40:T40)</f>
        <v>12</v>
      </c>
      <c r="O40" s="39">
        <v>2</v>
      </c>
      <c r="Q40" s="47">
        <v>6</v>
      </c>
      <c r="R40" s="47">
        <v>2</v>
      </c>
      <c r="S40" s="47">
        <v>1</v>
      </c>
      <c r="T40" s="47">
        <v>1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Q40" s="39"/>
    </row>
    <row r="41" spans="1:43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21</v>
      </c>
      <c r="H41" s="44" t="s">
        <v>10</v>
      </c>
      <c r="I41" s="44" t="s">
        <v>14</v>
      </c>
      <c r="J41" s="44" t="s">
        <v>10</v>
      </c>
      <c r="K41" s="44" t="s">
        <v>12</v>
      </c>
      <c r="L41" s="44" t="s">
        <v>10</v>
      </c>
      <c r="M41" s="39">
        <v>18</v>
      </c>
      <c r="N41" s="39">
        <f>SUM(O41:T41)</f>
        <v>108</v>
      </c>
      <c r="O41" s="39">
        <f t="shared" ref="O41:T41" si="3">SUM(O37:O40)</f>
        <v>18</v>
      </c>
      <c r="P41" s="39">
        <f t="shared" si="3"/>
        <v>18</v>
      </c>
      <c r="Q41" s="39">
        <f t="shared" si="3"/>
        <v>18</v>
      </c>
      <c r="R41" s="39">
        <f t="shared" si="3"/>
        <v>18</v>
      </c>
      <c r="S41" s="39">
        <f t="shared" si="3"/>
        <v>18</v>
      </c>
      <c r="T41" s="39">
        <f t="shared" si="3"/>
        <v>18</v>
      </c>
      <c r="U41" s="47"/>
      <c r="V41" s="47"/>
      <c r="W41" s="47"/>
      <c r="X41" s="47"/>
      <c r="Y41" s="47"/>
      <c r="Z41" s="39"/>
      <c r="AA41" s="39"/>
      <c r="AB41" s="39"/>
      <c r="AC41" s="47"/>
      <c r="AD41" s="47"/>
      <c r="AQ41" s="39"/>
    </row>
    <row r="42" spans="1:43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L42" s="52"/>
      <c r="W42" s="39"/>
      <c r="AB42" s="47"/>
      <c r="AC42" s="47"/>
      <c r="AO42" s="36"/>
      <c r="AP42" s="36"/>
    </row>
    <row r="43" spans="1:43" ht="75" customHeight="1">
      <c r="A43" s="119" t="s">
        <v>89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AB43" s="39"/>
      <c r="AP43" s="36"/>
    </row>
    <row r="44" spans="1:43" ht="75" customHeight="1" thickBot="1">
      <c r="A44" s="117" t="s">
        <v>295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AB44" s="39"/>
      <c r="AP44" s="36"/>
    </row>
    <row r="45" spans="1:43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323</v>
      </c>
      <c r="H45" s="43" t="s">
        <v>324</v>
      </c>
      <c r="I45" s="43" t="s">
        <v>325</v>
      </c>
      <c r="J45" s="43" t="s">
        <v>326</v>
      </c>
      <c r="K45" s="43" t="s">
        <v>327</v>
      </c>
      <c r="L45" s="43" t="s">
        <v>334</v>
      </c>
      <c r="W45" s="39"/>
      <c r="AP45" s="36"/>
    </row>
    <row r="46" spans="1:43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4" t="s">
        <v>13</v>
      </c>
      <c r="M46" s="47"/>
      <c r="N46" s="47"/>
      <c r="O46" s="47"/>
      <c r="P46" s="47"/>
      <c r="Q46" s="47"/>
      <c r="R46" s="47"/>
      <c r="S46" s="47"/>
      <c r="T46" s="47"/>
      <c r="W46" s="39"/>
    </row>
    <row r="47" spans="1:43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L47" s="44" t="s">
        <v>10</v>
      </c>
      <c r="W47" s="39"/>
    </row>
    <row r="48" spans="1:43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10</v>
      </c>
      <c r="H48" s="44" t="s">
        <v>14</v>
      </c>
      <c r="I48" s="44" t="s">
        <v>10</v>
      </c>
      <c r="J48" s="44" t="s">
        <v>14</v>
      </c>
      <c r="K48" s="44" t="s">
        <v>10</v>
      </c>
      <c r="L48" s="44" t="s">
        <v>14</v>
      </c>
      <c r="W48" s="39"/>
      <c r="AO48" s="36"/>
      <c r="AP48" s="36"/>
    </row>
    <row r="49" spans="1:44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L49" s="44" t="s">
        <v>13</v>
      </c>
      <c r="W49" s="39"/>
      <c r="AO49" s="36"/>
      <c r="AP49" s="36"/>
    </row>
    <row r="50" spans="1:44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L50" s="44" t="s">
        <v>12</v>
      </c>
      <c r="W50" s="39"/>
      <c r="AO50" s="36"/>
      <c r="AP50" s="36"/>
    </row>
    <row r="51" spans="1:44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13</v>
      </c>
      <c r="H51" s="44" t="s">
        <v>345</v>
      </c>
      <c r="I51" s="44" t="s">
        <v>21</v>
      </c>
      <c r="J51" s="44" t="s">
        <v>13</v>
      </c>
      <c r="K51" s="44" t="s">
        <v>14</v>
      </c>
      <c r="L51" s="44" t="s">
        <v>10</v>
      </c>
      <c r="O51" s="39" t="s">
        <v>64</v>
      </c>
      <c r="P51" s="39" t="s">
        <v>66</v>
      </c>
      <c r="Q51" s="39" t="s">
        <v>69</v>
      </c>
      <c r="R51" s="39" t="s">
        <v>73</v>
      </c>
      <c r="S51" s="39" t="s">
        <v>77</v>
      </c>
      <c r="T51" s="39" t="s">
        <v>333</v>
      </c>
      <c r="W51" s="39"/>
      <c r="X51" s="39"/>
      <c r="Y51" s="39"/>
      <c r="Z51" s="39"/>
      <c r="AA51" s="39"/>
      <c r="AB51" s="39"/>
    </row>
    <row r="52" spans="1:44" ht="75" customHeight="1" thickTop="1" thickBot="1">
      <c r="A52" s="40">
        <v>907</v>
      </c>
      <c r="B52" s="45">
        <v>28</v>
      </c>
      <c r="C52" s="44">
        <v>1</v>
      </c>
      <c r="D52" s="44">
        <f t="shared" si="4"/>
        <v>24</v>
      </c>
      <c r="E52" s="44">
        <v>3</v>
      </c>
      <c r="F52" s="44"/>
      <c r="G52" s="44" t="s">
        <v>21</v>
      </c>
      <c r="H52" s="44" t="s">
        <v>13</v>
      </c>
      <c r="I52" s="44" t="s">
        <v>13</v>
      </c>
      <c r="J52" s="44" t="s">
        <v>13</v>
      </c>
      <c r="K52" s="44" t="s">
        <v>10</v>
      </c>
      <c r="L52" s="44" t="s">
        <v>20</v>
      </c>
      <c r="M52" s="46" t="s">
        <v>10</v>
      </c>
      <c r="N52" s="39">
        <f>SUM(O52:T52)</f>
        <v>25</v>
      </c>
      <c r="O52" s="39">
        <v>7</v>
      </c>
      <c r="P52" s="39">
        <v>2</v>
      </c>
      <c r="Q52" s="47">
        <v>5</v>
      </c>
      <c r="R52" s="47">
        <v>2</v>
      </c>
      <c r="S52" s="47">
        <v>6</v>
      </c>
      <c r="T52" s="47">
        <v>3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I52" s="47"/>
      <c r="AJ52" s="47"/>
      <c r="AK52" s="47"/>
      <c r="AL52" s="47"/>
      <c r="AQ52" s="39"/>
    </row>
    <row r="53" spans="1:44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345</v>
      </c>
      <c r="I53" s="44" t="s">
        <v>14</v>
      </c>
      <c r="J53" s="44" t="s">
        <v>14</v>
      </c>
      <c r="K53" s="44" t="s">
        <v>14</v>
      </c>
      <c r="L53" s="44" t="s">
        <v>14</v>
      </c>
      <c r="M53" s="47" t="s">
        <v>12</v>
      </c>
      <c r="N53" s="39">
        <f>SUM(O53:T53)</f>
        <v>33</v>
      </c>
      <c r="O53" s="39">
        <v>6</v>
      </c>
      <c r="P53" s="39">
        <v>4</v>
      </c>
      <c r="Q53" s="47">
        <v>6</v>
      </c>
      <c r="R53" s="47">
        <v>5</v>
      </c>
      <c r="S53" s="47">
        <v>5</v>
      </c>
      <c r="T53" s="47">
        <v>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I53" s="47"/>
      <c r="AJ53" s="47"/>
      <c r="AK53" s="47"/>
      <c r="AL53" s="47"/>
      <c r="AM53" s="36"/>
      <c r="AN53" s="36"/>
      <c r="AO53" s="36"/>
      <c r="AP53" s="36"/>
    </row>
    <row r="54" spans="1:44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21</v>
      </c>
      <c r="H54" s="44" t="s">
        <v>345</v>
      </c>
      <c r="I54" s="44" t="s">
        <v>21</v>
      </c>
      <c r="J54" s="44" t="s">
        <v>12</v>
      </c>
      <c r="K54" s="44" t="s">
        <v>21</v>
      </c>
      <c r="L54" s="44" t="s">
        <v>14</v>
      </c>
      <c r="M54" s="47" t="s">
        <v>13</v>
      </c>
      <c r="N54" s="39">
        <f>SUM(O54:T54)</f>
        <v>26</v>
      </c>
      <c r="O54" s="39">
        <v>3</v>
      </c>
      <c r="P54" s="39">
        <v>6</v>
      </c>
      <c r="Q54" s="47">
        <v>4</v>
      </c>
      <c r="R54" s="47">
        <v>6</v>
      </c>
      <c r="S54" s="47">
        <v>3</v>
      </c>
      <c r="T54" s="47">
        <v>4</v>
      </c>
      <c r="U54" s="47"/>
      <c r="V54" s="47"/>
      <c r="W54" s="47"/>
      <c r="X54" s="47"/>
      <c r="Y54" s="47"/>
      <c r="Z54" s="47"/>
      <c r="AA54" s="47"/>
      <c r="AB54" s="47"/>
      <c r="AD54" s="47"/>
      <c r="AE54" s="47"/>
      <c r="AF54" s="47"/>
      <c r="AI54" s="47"/>
      <c r="AJ54" s="47"/>
      <c r="AK54" s="47"/>
      <c r="AL54" s="47"/>
      <c r="AM54" s="36"/>
      <c r="AN54" s="36"/>
      <c r="AO54" s="36"/>
      <c r="AP54" s="36"/>
    </row>
    <row r="55" spans="1:44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12</v>
      </c>
      <c r="H55" s="44" t="s">
        <v>296</v>
      </c>
      <c r="I55" s="44" t="s">
        <v>14</v>
      </c>
      <c r="J55" s="44" t="s">
        <v>296</v>
      </c>
      <c r="K55" s="44" t="s">
        <v>12</v>
      </c>
      <c r="L55" s="44" t="s">
        <v>14</v>
      </c>
      <c r="M55" s="47" t="s">
        <v>96</v>
      </c>
      <c r="N55" s="39">
        <f>SUM(O55:T55)</f>
        <v>30</v>
      </c>
      <c r="O55" s="39">
        <v>3</v>
      </c>
      <c r="P55" s="39">
        <v>7</v>
      </c>
      <c r="Q55" s="47">
        <v>4</v>
      </c>
      <c r="R55" s="47">
        <v>6</v>
      </c>
      <c r="S55" s="47">
        <v>5</v>
      </c>
      <c r="T55" s="47">
        <v>5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I55" s="47"/>
      <c r="AJ55" s="47"/>
      <c r="AK55" s="47"/>
      <c r="AL55" s="47"/>
      <c r="AM55" s="36"/>
      <c r="AN55" s="36"/>
      <c r="AO55" s="36"/>
      <c r="AP55" s="36"/>
    </row>
    <row r="56" spans="1:44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21</v>
      </c>
      <c r="H56" s="44" t="s">
        <v>12</v>
      </c>
      <c r="I56" s="44" t="s">
        <v>21</v>
      </c>
      <c r="J56" s="44" t="s">
        <v>12</v>
      </c>
      <c r="K56" s="44" t="s">
        <v>21</v>
      </c>
      <c r="L56" s="44" t="s">
        <v>12</v>
      </c>
      <c r="M56" s="39">
        <v>19</v>
      </c>
      <c r="N56" s="39">
        <f>SUM(O56:T56)</f>
        <v>114</v>
      </c>
      <c r="O56" s="39">
        <f t="shared" ref="O56:R56" si="5">SUM(O52:O55)</f>
        <v>19</v>
      </c>
      <c r="P56" s="39">
        <f t="shared" si="5"/>
        <v>19</v>
      </c>
      <c r="Q56" s="39">
        <f t="shared" si="5"/>
        <v>19</v>
      </c>
      <c r="R56" s="39">
        <f t="shared" si="5"/>
        <v>19</v>
      </c>
      <c r="S56" s="39">
        <f>SUM(S52:S55)</f>
        <v>19</v>
      </c>
      <c r="T56" s="39">
        <f>SUM(T52:T55)</f>
        <v>19</v>
      </c>
      <c r="U56" s="47"/>
      <c r="V56" s="47"/>
      <c r="W56" s="47"/>
      <c r="X56" s="47"/>
      <c r="Y56" s="47"/>
      <c r="Z56" s="47"/>
      <c r="AA56" s="39"/>
      <c r="AB56" s="39"/>
      <c r="AM56" s="36"/>
      <c r="AN56" s="36"/>
      <c r="AO56" s="36"/>
      <c r="AP56" s="36"/>
    </row>
    <row r="57" spans="1:44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L57" s="44" t="s">
        <v>12</v>
      </c>
      <c r="AA57" s="39"/>
      <c r="AB57" s="47"/>
      <c r="AC57" s="47"/>
      <c r="AF57" s="47"/>
      <c r="AG57" s="47"/>
      <c r="AH57" s="47"/>
      <c r="AI57" s="36"/>
      <c r="AJ57" s="36"/>
      <c r="AK57" s="36"/>
      <c r="AL57" s="36"/>
      <c r="AM57" s="36"/>
      <c r="AN57" s="36"/>
      <c r="AO57" s="36"/>
      <c r="AP57" s="36"/>
    </row>
    <row r="58" spans="1:44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14</v>
      </c>
      <c r="H58" s="44" t="s">
        <v>14</v>
      </c>
      <c r="I58" s="44" t="s">
        <v>14</v>
      </c>
      <c r="J58" s="44" t="s">
        <v>14</v>
      </c>
      <c r="K58" s="44" t="s">
        <v>14</v>
      </c>
      <c r="L58" s="44" t="s">
        <v>14</v>
      </c>
      <c r="W58" s="39"/>
      <c r="Y58" s="39"/>
      <c r="Z58" s="39"/>
      <c r="AA58" s="47"/>
      <c r="AB58" s="39"/>
      <c r="AI58" s="36"/>
      <c r="AJ58" s="36"/>
      <c r="AK58" s="36"/>
      <c r="AL58" s="36"/>
      <c r="AM58" s="36"/>
      <c r="AN58" s="36"/>
      <c r="AO58" s="36"/>
      <c r="AP58" s="36"/>
    </row>
    <row r="59" spans="1:44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12</v>
      </c>
      <c r="J59" s="44" t="s">
        <v>14</v>
      </c>
      <c r="K59" s="44" t="s">
        <v>10</v>
      </c>
      <c r="L59" s="44" t="s">
        <v>13</v>
      </c>
      <c r="M59" s="39" t="s">
        <v>97</v>
      </c>
      <c r="N59" s="53" t="s">
        <v>328</v>
      </c>
      <c r="O59" s="53" t="s">
        <v>329</v>
      </c>
      <c r="P59" s="53" t="s">
        <v>330</v>
      </c>
      <c r="Q59" s="53" t="s">
        <v>331</v>
      </c>
      <c r="R59" s="53" t="s">
        <v>332</v>
      </c>
      <c r="S59" s="53" t="s">
        <v>82</v>
      </c>
      <c r="T59" s="39" t="s">
        <v>101</v>
      </c>
      <c r="U59" s="39" t="s">
        <v>98</v>
      </c>
      <c r="V59" s="39" t="s">
        <v>99</v>
      </c>
      <c r="W59" s="39" t="s">
        <v>100</v>
      </c>
      <c r="X59" s="39" t="s">
        <v>87</v>
      </c>
      <c r="Y59" s="39"/>
      <c r="Z59" s="39"/>
      <c r="AA59" s="47"/>
      <c r="AB59" s="47"/>
      <c r="AC59" s="47"/>
      <c r="AD59" s="47"/>
      <c r="AE59" s="47"/>
      <c r="AH59" s="47"/>
      <c r="AI59" s="47"/>
      <c r="AJ59" s="47"/>
      <c r="AQ59" s="39"/>
      <c r="AR59" s="39"/>
    </row>
    <row r="60" spans="1:44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13</v>
      </c>
      <c r="H60" s="44" t="s">
        <v>10</v>
      </c>
      <c r="I60" s="44" t="s">
        <v>296</v>
      </c>
      <c r="J60" s="44" t="s">
        <v>10</v>
      </c>
      <c r="K60" s="44" t="s">
        <v>296</v>
      </c>
      <c r="L60" s="44" t="s">
        <v>10</v>
      </c>
      <c r="M60" s="46" t="s">
        <v>10</v>
      </c>
      <c r="N60" s="47">
        <f t="shared" ref="N60:S64" si="6">O15+O37+O52</f>
        <v>16</v>
      </c>
      <c r="O60" s="47">
        <f t="shared" si="6"/>
        <v>11</v>
      </c>
      <c r="P60" s="47">
        <f t="shared" si="6"/>
        <v>10</v>
      </c>
      <c r="Q60" s="47">
        <f t="shared" si="6"/>
        <v>12</v>
      </c>
      <c r="R60" s="47">
        <f t="shared" si="6"/>
        <v>13</v>
      </c>
      <c r="S60" s="47">
        <f t="shared" si="6"/>
        <v>11</v>
      </c>
      <c r="U60" s="39">
        <f>N15</f>
        <v>16</v>
      </c>
      <c r="V60" s="39">
        <f>N37</f>
        <v>32</v>
      </c>
      <c r="W60" s="39">
        <f>N52</f>
        <v>25</v>
      </c>
      <c r="X60" s="39">
        <f>SUM(U60:W60)</f>
        <v>73</v>
      </c>
      <c r="Y60" s="39"/>
      <c r="Z60" s="47"/>
      <c r="AA60" s="39"/>
      <c r="AB60" s="39"/>
      <c r="AK60" s="36"/>
      <c r="AL60" s="36"/>
      <c r="AM60" s="36"/>
      <c r="AN60" s="36"/>
      <c r="AO60" s="36"/>
      <c r="AP60" s="36"/>
    </row>
    <row r="61" spans="1:44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4" t="s">
        <v>13</v>
      </c>
      <c r="M61" s="47" t="s">
        <v>12</v>
      </c>
      <c r="N61" s="47">
        <f t="shared" si="6"/>
        <v>11</v>
      </c>
      <c r="O61" s="47">
        <f t="shared" si="6"/>
        <v>15</v>
      </c>
      <c r="P61" s="47">
        <f t="shared" si="6"/>
        <v>10</v>
      </c>
      <c r="Q61" s="47">
        <f t="shared" si="6"/>
        <v>13</v>
      </c>
      <c r="R61" s="47">
        <f t="shared" si="6"/>
        <v>13</v>
      </c>
      <c r="S61" s="47">
        <f t="shared" si="6"/>
        <v>15</v>
      </c>
      <c r="U61" s="39">
        <f>N16</f>
        <v>28</v>
      </c>
      <c r="V61" s="39">
        <f>N38</f>
        <v>16</v>
      </c>
      <c r="W61" s="39">
        <f>N53</f>
        <v>33</v>
      </c>
      <c r="X61" s="39">
        <f>SUM(U61:W61)</f>
        <v>77</v>
      </c>
      <c r="Y61" s="39"/>
      <c r="Z61" s="39"/>
      <c r="AA61" s="47"/>
      <c r="AB61" s="47"/>
      <c r="AE61" s="47"/>
      <c r="AF61" s="47"/>
      <c r="AG61" s="47"/>
      <c r="AH61" s="47"/>
      <c r="AI61" s="36"/>
      <c r="AJ61" s="36"/>
      <c r="AK61" s="36"/>
      <c r="AL61" s="36"/>
      <c r="AM61" s="36"/>
      <c r="AN61" s="36"/>
      <c r="AO61" s="36"/>
      <c r="AP61" s="36"/>
    </row>
    <row r="62" spans="1:44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4" t="s">
        <v>12</v>
      </c>
      <c r="M62" s="47" t="s">
        <v>13</v>
      </c>
      <c r="N62" s="47">
        <f t="shared" si="6"/>
        <v>14</v>
      </c>
      <c r="O62" s="47">
        <f t="shared" si="6"/>
        <v>17</v>
      </c>
      <c r="P62" s="47">
        <f t="shared" si="6"/>
        <v>16</v>
      </c>
      <c r="Q62" s="47">
        <f t="shared" si="6"/>
        <v>16</v>
      </c>
      <c r="R62" s="47">
        <f t="shared" si="6"/>
        <v>15</v>
      </c>
      <c r="S62" s="47">
        <f>T17+T39+T54</f>
        <v>15</v>
      </c>
      <c r="U62" s="39">
        <f>N17</f>
        <v>19</v>
      </c>
      <c r="V62" s="39">
        <f>N39</f>
        <v>48</v>
      </c>
      <c r="W62" s="39">
        <f>N54</f>
        <v>26</v>
      </c>
      <c r="X62" s="39">
        <f>SUM(U62:W62)</f>
        <v>93</v>
      </c>
      <c r="Y62" s="39"/>
      <c r="Z62" s="39"/>
      <c r="AA62" s="39"/>
      <c r="AB62" s="47"/>
      <c r="AI62" s="36"/>
      <c r="AJ62" s="36"/>
      <c r="AK62" s="36"/>
      <c r="AL62" s="36"/>
      <c r="AM62" s="36"/>
      <c r="AN62" s="36"/>
      <c r="AO62" s="36"/>
      <c r="AP62" s="36"/>
    </row>
    <row r="63" spans="1:44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296</v>
      </c>
      <c r="H63" s="44" t="s">
        <v>14</v>
      </c>
      <c r="I63" s="44" t="s">
        <v>12</v>
      </c>
      <c r="J63" s="44" t="s">
        <v>14</v>
      </c>
      <c r="K63" s="44" t="s">
        <v>296</v>
      </c>
      <c r="L63" s="44" t="s">
        <v>12</v>
      </c>
      <c r="M63" s="47" t="s">
        <v>96</v>
      </c>
      <c r="N63" s="47">
        <f>O18+O40+O55</f>
        <v>12</v>
      </c>
      <c r="O63" s="47">
        <f>P18+P40+P55</f>
        <v>10</v>
      </c>
      <c r="P63" s="47">
        <f>Q18+Q40+Q55</f>
        <v>17</v>
      </c>
      <c r="Q63" s="47">
        <f>R18+R40+R55</f>
        <v>12</v>
      </c>
      <c r="R63" s="47">
        <f>S18+S40+S55</f>
        <v>12</v>
      </c>
      <c r="S63" s="47">
        <f>T18+T40+T55</f>
        <v>12</v>
      </c>
      <c r="U63" s="39">
        <f>N18</f>
        <v>33</v>
      </c>
      <c r="V63" s="39">
        <f>N40</f>
        <v>12</v>
      </c>
      <c r="W63" s="39">
        <f>N55</f>
        <v>30</v>
      </c>
      <c r="X63" s="39">
        <f>SUM(U63:W63)</f>
        <v>75</v>
      </c>
      <c r="Y63" s="39"/>
      <c r="Z63" s="39"/>
      <c r="AA63" s="47"/>
      <c r="AB63" s="39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O63" s="36"/>
      <c r="AP63" s="36"/>
    </row>
    <row r="64" spans="1:44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44" t="s">
        <v>12</v>
      </c>
      <c r="M64" s="54">
        <v>53</v>
      </c>
      <c r="N64" s="47">
        <f t="shared" si="6"/>
        <v>53</v>
      </c>
      <c r="O64" s="47">
        <f t="shared" si="6"/>
        <v>53</v>
      </c>
      <c r="P64" s="47">
        <f t="shared" si="6"/>
        <v>53</v>
      </c>
      <c r="Q64" s="47">
        <f t="shared" si="6"/>
        <v>53</v>
      </c>
      <c r="R64" s="47">
        <f t="shared" si="6"/>
        <v>53</v>
      </c>
      <c r="S64" s="47">
        <f>T19+T41+T56</f>
        <v>53</v>
      </c>
      <c r="U64" s="39">
        <f>N19</f>
        <v>96</v>
      </c>
      <c r="V64" s="39">
        <f>SUM(V60:V63)</f>
        <v>108</v>
      </c>
      <c r="W64" s="39">
        <f>SUM(W60:W63)</f>
        <v>114</v>
      </c>
      <c r="X64" s="39">
        <f>SUM(U64:W64)</f>
        <v>318</v>
      </c>
      <c r="Y64" s="39">
        <f>SUM(U64:W64)</f>
        <v>318</v>
      </c>
      <c r="Z64" s="39"/>
      <c r="AA64" s="47"/>
      <c r="AB64" s="39"/>
      <c r="AE64" s="47"/>
      <c r="AF64" s="47"/>
      <c r="AG64" s="47"/>
      <c r="AH64" s="47"/>
      <c r="AI64" s="47"/>
      <c r="AJ64" s="47"/>
      <c r="AK64" s="47"/>
      <c r="AO64" s="36"/>
      <c r="AP64" s="36"/>
    </row>
    <row r="65" spans="1:43" ht="75" customHeight="1" thickTop="1">
      <c r="A65" s="48" t="s">
        <v>87</v>
      </c>
      <c r="B65" s="39">
        <f>SUM(B46:B64)</f>
        <v>505</v>
      </c>
      <c r="C65" s="39">
        <f>SUM(C46:C64)</f>
        <v>23</v>
      </c>
      <c r="D65" s="39">
        <f>SUM(D46:D64)</f>
        <v>415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L65" s="49"/>
      <c r="AA65" s="39"/>
      <c r="AB65" s="39"/>
      <c r="AC65" s="47"/>
      <c r="AD65" s="47"/>
      <c r="AE65" s="47"/>
      <c r="AF65" s="47"/>
      <c r="AG65" s="47"/>
      <c r="AH65" s="47"/>
      <c r="AI65" s="47"/>
      <c r="AK65" s="36"/>
      <c r="AL65" s="36"/>
      <c r="AM65" s="36"/>
      <c r="AN65" s="36"/>
      <c r="AO65" s="36"/>
      <c r="AP65" s="36"/>
    </row>
    <row r="66" spans="1:43" ht="75" customHeight="1">
      <c r="A66" s="39" t="s">
        <v>102</v>
      </c>
      <c r="B66" s="39">
        <f>SUM(B20+B42+B65)</f>
        <v>1414</v>
      </c>
      <c r="C66" s="39">
        <f>SUM(C20+C42+C65)</f>
        <v>39</v>
      </c>
      <c r="D66" s="39">
        <f>SUM(D20+D42+D65)</f>
        <v>1168</v>
      </c>
      <c r="E66" s="39">
        <f>SUM(E20+E42+E65)</f>
        <v>189</v>
      </c>
      <c r="F66" s="39">
        <f>SUM(F20+F42+F65)</f>
        <v>18</v>
      </c>
      <c r="G66" s="39"/>
      <c r="H66" s="39"/>
      <c r="I66" s="49"/>
      <c r="AA66" s="39"/>
      <c r="AB66" s="39"/>
      <c r="AK66" s="36"/>
      <c r="AL66" s="36"/>
      <c r="AM66" s="36"/>
      <c r="AN66" s="36"/>
      <c r="AO66" s="36"/>
      <c r="AP66" s="36"/>
    </row>
    <row r="67" spans="1:43" ht="75" customHeight="1">
      <c r="AB67" s="47"/>
      <c r="AD67" s="47"/>
      <c r="AE67" s="47"/>
      <c r="AF67" s="47"/>
      <c r="AG67" s="47"/>
      <c r="AI67" s="47"/>
      <c r="AL67" s="36"/>
      <c r="AM67" s="36"/>
      <c r="AN67" s="36"/>
      <c r="AO67" s="36"/>
      <c r="AP67" s="36"/>
    </row>
    <row r="68" spans="1:43" ht="75" customHeight="1">
      <c r="AB68" s="39"/>
      <c r="AD68" s="47"/>
      <c r="AE68" s="47"/>
      <c r="AF68" s="47"/>
      <c r="AG68" s="47"/>
      <c r="AI68" s="47"/>
      <c r="AL68" s="36"/>
      <c r="AM68" s="36"/>
      <c r="AN68" s="36"/>
      <c r="AO68" s="36"/>
      <c r="AP68" s="36"/>
    </row>
    <row r="69" spans="1:43" ht="75" customHeight="1">
      <c r="AB69" s="39"/>
      <c r="AC69" s="47"/>
      <c r="AE69" s="47"/>
      <c r="AF69" s="47"/>
      <c r="AG69" s="47"/>
      <c r="AH69" s="47"/>
      <c r="AJ69" s="47"/>
      <c r="AM69" s="36"/>
      <c r="AN69" s="36"/>
      <c r="AO69" s="36"/>
      <c r="AP69" s="36"/>
    </row>
    <row r="70" spans="1:43" ht="75" customHeight="1">
      <c r="AB70" s="39"/>
      <c r="AM70" s="36"/>
      <c r="AN70" s="36"/>
      <c r="AO70" s="36"/>
      <c r="AP70" s="36"/>
    </row>
    <row r="71" spans="1:43" ht="75" customHeight="1">
      <c r="AE71" s="47"/>
      <c r="AQ71" s="39"/>
    </row>
    <row r="72" spans="1:43" ht="75" customHeight="1">
      <c r="AF72" s="47"/>
      <c r="AG72" s="47"/>
      <c r="AI72" s="47"/>
      <c r="AJ72" s="47"/>
      <c r="AK72" s="47"/>
      <c r="AL72" s="47"/>
      <c r="AQ72" s="39"/>
    </row>
    <row r="73" spans="1:43" ht="75" customHeight="1">
      <c r="AF73" s="47"/>
      <c r="AH73" s="47"/>
      <c r="AI73" s="47"/>
      <c r="AJ73" s="47"/>
      <c r="AK73" s="47"/>
    </row>
    <row r="74" spans="1:43" ht="75" customHeight="1">
      <c r="AF74" s="47"/>
      <c r="AH74" s="47"/>
      <c r="AI74" s="47"/>
      <c r="AJ74" s="47"/>
      <c r="AK74" s="47"/>
    </row>
    <row r="75" spans="1:43" ht="75" customHeight="1">
      <c r="AG75" s="47"/>
      <c r="AH75" s="47"/>
      <c r="AI75" s="47"/>
      <c r="AJ75" s="47"/>
      <c r="AP75" s="36"/>
    </row>
    <row r="76" spans="1:43" ht="75" customHeight="1">
      <c r="AP76" s="36"/>
    </row>
    <row r="77" spans="1:43" ht="75" customHeight="1">
      <c r="AP77" s="36"/>
    </row>
    <row r="78" spans="1:43" ht="75" customHeight="1">
      <c r="AP78" s="36"/>
    </row>
    <row r="79" spans="1:43" ht="75" customHeight="1">
      <c r="AP79" s="36"/>
    </row>
    <row r="80" spans="1:43" ht="75" customHeight="1">
      <c r="AP80" s="36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全校各班第16週</vt:lpstr>
      <vt:lpstr>教職員第16週</vt:lpstr>
      <vt:lpstr>全校各班第17週</vt:lpstr>
      <vt:lpstr>教職員第17週</vt:lpstr>
      <vt:lpstr>全校各班第18週</vt:lpstr>
      <vt:lpstr>教職員第18週</vt:lpstr>
      <vt:lpstr>全校各班第19週</vt:lpstr>
      <vt:lpstr>教職員第19週</vt:lpstr>
      <vt:lpstr>全校各班第20週</vt:lpstr>
      <vt:lpstr>教職員第20週</vt:lpstr>
      <vt:lpstr>廠商選餐表1111010</vt:lpstr>
      <vt:lpstr>全校各班第21週</vt:lpstr>
      <vt:lpstr>教職員第21週</vt:lpstr>
      <vt:lpstr>廠商選餐表1120213預估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2023-01-09T03:26:07Z</cp:lastPrinted>
  <dcterms:created xsi:type="dcterms:W3CDTF">2022-10-29T07:39:55Z</dcterms:created>
  <dcterms:modified xsi:type="dcterms:W3CDTF">2023-01-18T07:09:31Z</dcterms:modified>
</cp:coreProperties>
</file>