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魏文慧\114上學期\"/>
    </mc:Choice>
  </mc:AlternateContent>
  <xr:revisionPtr revIDLastSave="0" documentId="13_ncr:1_{64A02A72-BE7B-4E69-AAD5-E3B2AA6749BF}" xr6:coauthVersionLast="47" xr6:coauthVersionMax="47" xr10:uidLastSave="{00000000-0000-0000-0000-000000000000}"/>
  <bookViews>
    <workbookView xWindow="-120" yWindow="-120" windowWidth="21840" windowHeight="13020" firstSheet="4" activeTab="7" xr2:uid="{8AC307CF-4781-4CA3-960E-6A3890D85E55}"/>
  </bookViews>
  <sheets>
    <sheet name="全校各班第11週" sheetId="2" r:id="rId1"/>
    <sheet name="教職員第11週" sheetId="3" r:id="rId2"/>
    <sheet name="全校各班第12週" sheetId="4" r:id="rId3"/>
    <sheet name="教職員第12週" sheetId="5" r:id="rId4"/>
    <sheet name="全校各班第13週" sheetId="6" r:id="rId5"/>
    <sheet name="教職員第13週" sheetId="7" r:id="rId6"/>
    <sheet name="廠商選餐表1140901" sheetId="1" r:id="rId7"/>
    <sheet name="全校各班第14週" sheetId="8" r:id="rId8"/>
    <sheet name="教職員第14週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8" i="9" l="1"/>
  <c r="Q28" i="9"/>
  <c r="O28" i="9"/>
  <c r="L28" i="9"/>
  <c r="K28" i="9"/>
  <c r="I28" i="9"/>
  <c r="A28" i="9" s="1"/>
  <c r="F28" i="9"/>
  <c r="E28" i="9"/>
  <c r="C28" i="9"/>
  <c r="B72" i="8"/>
  <c r="F71" i="8"/>
  <c r="E71" i="8"/>
  <c r="C71" i="8"/>
  <c r="B71" i="8"/>
  <c r="D70" i="8"/>
  <c r="Q69" i="8"/>
  <c r="P69" i="8"/>
  <c r="O69" i="8"/>
  <c r="N69" i="8"/>
  <c r="M69" i="8"/>
  <c r="D69" i="8"/>
  <c r="S68" i="8"/>
  <c r="V68" i="8" s="1"/>
  <c r="Q68" i="8"/>
  <c r="P68" i="8"/>
  <c r="O68" i="8"/>
  <c r="N68" i="8"/>
  <c r="M68" i="8"/>
  <c r="D68" i="8"/>
  <c r="T67" i="8"/>
  <c r="S67" i="8"/>
  <c r="V67" i="8" s="1"/>
  <c r="Q67" i="8"/>
  <c r="P67" i="8"/>
  <c r="O67" i="8"/>
  <c r="N67" i="8"/>
  <c r="M67" i="8"/>
  <c r="D67" i="8"/>
  <c r="U66" i="8"/>
  <c r="U70" i="8" s="1"/>
  <c r="T66" i="8"/>
  <c r="Q66" i="8"/>
  <c r="P66" i="8"/>
  <c r="O66" i="8"/>
  <c r="N66" i="8"/>
  <c r="M66" i="8"/>
  <c r="D66" i="8"/>
  <c r="D65" i="8"/>
  <c r="D64" i="8"/>
  <c r="D63" i="8"/>
  <c r="D62" i="8"/>
  <c r="D61" i="8"/>
  <c r="R60" i="8"/>
  <c r="Q60" i="8"/>
  <c r="P60" i="8"/>
  <c r="O60" i="8"/>
  <c r="M60" i="8" s="1"/>
  <c r="N60" i="8"/>
  <c r="D60" i="8"/>
  <c r="M59" i="8"/>
  <c r="U69" i="8" s="1"/>
  <c r="D59" i="8"/>
  <c r="M58" i="8"/>
  <c r="U68" i="8" s="1"/>
  <c r="D58" i="8"/>
  <c r="M57" i="8"/>
  <c r="U67" i="8" s="1"/>
  <c r="D57" i="8"/>
  <c r="M56" i="8"/>
  <c r="D56" i="8"/>
  <c r="D55" i="8"/>
  <c r="D54" i="8"/>
  <c r="D53" i="8"/>
  <c r="D52" i="8"/>
  <c r="D71" i="8" s="1"/>
  <c r="F48" i="8"/>
  <c r="F72" i="8" s="1"/>
  <c r="E48" i="8"/>
  <c r="C48" i="8"/>
  <c r="B48" i="8"/>
  <c r="S47" i="8"/>
  <c r="R47" i="8"/>
  <c r="Q70" i="8" s="1"/>
  <c r="Q47" i="8"/>
  <c r="P70" i="8" s="1"/>
  <c r="P47" i="8"/>
  <c r="M47" i="8" s="1"/>
  <c r="O47" i="8"/>
  <c r="N47" i="8"/>
  <c r="D47" i="8"/>
  <c r="M46" i="8"/>
  <c r="T69" i="8" s="1"/>
  <c r="D46" i="8"/>
  <c r="M45" i="8"/>
  <c r="T68" i="8" s="1"/>
  <c r="D45" i="8"/>
  <c r="M44" i="8"/>
  <c r="D44" i="8"/>
  <c r="M43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48" i="8" s="1"/>
  <c r="D72" i="8" s="1"/>
  <c r="F23" i="8"/>
  <c r="E23" i="8"/>
  <c r="E72" i="8" s="1"/>
  <c r="C23" i="8"/>
  <c r="C72" i="8" s="1"/>
  <c r="B23" i="8"/>
  <c r="S22" i="8"/>
  <c r="R22" i="8"/>
  <c r="Q22" i="8"/>
  <c r="P22" i="8"/>
  <c r="O22" i="8"/>
  <c r="N70" i="8" s="1"/>
  <c r="N22" i="8"/>
  <c r="M70" i="8" s="1"/>
  <c r="M22" i="8"/>
  <c r="D22" i="8"/>
  <c r="M21" i="8"/>
  <c r="S69" i="8" s="1"/>
  <c r="D21" i="8"/>
  <c r="M20" i="8"/>
  <c r="D20" i="8"/>
  <c r="M19" i="8"/>
  <c r="D19" i="8"/>
  <c r="M18" i="8"/>
  <c r="S66" i="8" s="1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23" i="8" s="1"/>
  <c r="V69" i="8" l="1"/>
  <c r="S70" i="8"/>
  <c r="V66" i="8"/>
  <c r="T70" i="8"/>
  <c r="O70" i="8"/>
  <c r="V70" i="8" l="1"/>
  <c r="W70" i="8"/>
  <c r="R28" i="7" l="1"/>
  <c r="Q28" i="7"/>
  <c r="O28" i="7"/>
  <c r="L28" i="7"/>
  <c r="K28" i="7"/>
  <c r="I28" i="7"/>
  <c r="F28" i="7"/>
  <c r="E28" i="7"/>
  <c r="C28" i="7"/>
  <c r="B72" i="6"/>
  <c r="F71" i="6"/>
  <c r="E71" i="6"/>
  <c r="C71" i="6"/>
  <c r="B71" i="6"/>
  <c r="D70" i="6"/>
  <c r="S69" i="6"/>
  <c r="Q69" i="6"/>
  <c r="P69" i="6"/>
  <c r="O69" i="6"/>
  <c r="N69" i="6"/>
  <c r="M69" i="6"/>
  <c r="D69" i="6"/>
  <c r="S68" i="6"/>
  <c r="Q68" i="6"/>
  <c r="P68" i="6"/>
  <c r="O68" i="6"/>
  <c r="N68" i="6"/>
  <c r="M68" i="6"/>
  <c r="D68" i="6"/>
  <c r="U67" i="6"/>
  <c r="T67" i="6"/>
  <c r="S67" i="6"/>
  <c r="V67" i="6" s="1"/>
  <c r="Q67" i="6"/>
  <c r="P67" i="6"/>
  <c r="O67" i="6"/>
  <c r="N67" i="6"/>
  <c r="M67" i="6"/>
  <c r="D67" i="6"/>
  <c r="U66" i="6"/>
  <c r="Q66" i="6"/>
  <c r="P66" i="6"/>
  <c r="O66" i="6"/>
  <c r="N66" i="6"/>
  <c r="M66" i="6"/>
  <c r="D66" i="6"/>
  <c r="D65" i="6"/>
  <c r="D64" i="6"/>
  <c r="D63" i="6"/>
  <c r="D62" i="6"/>
  <c r="D61" i="6"/>
  <c r="R60" i="6"/>
  <c r="Q60" i="6"/>
  <c r="P60" i="6"/>
  <c r="M60" i="6" s="1"/>
  <c r="O60" i="6"/>
  <c r="N60" i="6"/>
  <c r="D60" i="6"/>
  <c r="M59" i="6"/>
  <c r="U69" i="6" s="1"/>
  <c r="D59" i="6"/>
  <c r="M58" i="6"/>
  <c r="U68" i="6" s="1"/>
  <c r="D58" i="6"/>
  <c r="M57" i="6"/>
  <c r="D57" i="6"/>
  <c r="M56" i="6"/>
  <c r="D56" i="6"/>
  <c r="D55" i="6"/>
  <c r="D54" i="6"/>
  <c r="D53" i="6"/>
  <c r="D52" i="6"/>
  <c r="F48" i="6"/>
  <c r="E48" i="6"/>
  <c r="C48" i="6"/>
  <c r="B48" i="6"/>
  <c r="S47" i="6"/>
  <c r="R47" i="6"/>
  <c r="Q70" i="6" s="1"/>
  <c r="Q47" i="6"/>
  <c r="M47" i="6" s="1"/>
  <c r="P47" i="6"/>
  <c r="O47" i="6"/>
  <c r="N47" i="6"/>
  <c r="D47" i="6"/>
  <c r="M46" i="6"/>
  <c r="T69" i="6" s="1"/>
  <c r="D46" i="6"/>
  <c r="M45" i="6"/>
  <c r="T68" i="6" s="1"/>
  <c r="D45" i="6"/>
  <c r="M44" i="6"/>
  <c r="D44" i="6"/>
  <c r="M43" i="6"/>
  <c r="T66" i="6" s="1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48" i="6" s="1"/>
  <c r="F23" i="6"/>
  <c r="E23" i="6"/>
  <c r="E72" i="6" s="1"/>
  <c r="C23" i="6"/>
  <c r="C72" i="6" s="1"/>
  <c r="B23" i="6"/>
  <c r="S22" i="6"/>
  <c r="R22" i="6"/>
  <c r="Q22" i="6"/>
  <c r="P22" i="6"/>
  <c r="O70" i="6" s="1"/>
  <c r="O22" i="6"/>
  <c r="N70" i="6" s="1"/>
  <c r="N22" i="6"/>
  <c r="M22" i="6" s="1"/>
  <c r="D22" i="6"/>
  <c r="M21" i="6"/>
  <c r="D21" i="6"/>
  <c r="M20" i="6"/>
  <c r="D20" i="6"/>
  <c r="M19" i="6"/>
  <c r="D19" i="6"/>
  <c r="M18" i="6"/>
  <c r="S66" i="6" s="1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71" i="6" l="1"/>
  <c r="F72" i="6"/>
  <c r="A28" i="7"/>
  <c r="D23" i="6"/>
  <c r="D72" i="6" s="1"/>
  <c r="U70" i="6"/>
  <c r="V68" i="6"/>
  <c r="T70" i="6"/>
  <c r="S70" i="6"/>
  <c r="V66" i="6"/>
  <c r="V69" i="6"/>
  <c r="P70" i="6"/>
  <c r="M70" i="6"/>
  <c r="V70" i="6" l="1"/>
  <c r="W70" i="6"/>
  <c r="R28" i="5" l="1"/>
  <c r="Q28" i="5"/>
  <c r="O28" i="5"/>
  <c r="L28" i="5"/>
  <c r="K28" i="5"/>
  <c r="I28" i="5"/>
  <c r="F28" i="5"/>
  <c r="E28" i="5"/>
  <c r="C28" i="5"/>
  <c r="F71" i="4"/>
  <c r="E71" i="4"/>
  <c r="C71" i="4"/>
  <c r="B71" i="4"/>
  <c r="D70" i="4"/>
  <c r="U69" i="4"/>
  <c r="S69" i="4"/>
  <c r="Q69" i="4"/>
  <c r="P69" i="4"/>
  <c r="O69" i="4"/>
  <c r="N69" i="4"/>
  <c r="M69" i="4"/>
  <c r="D69" i="4"/>
  <c r="S68" i="4"/>
  <c r="V68" i="4" s="1"/>
  <c r="Q68" i="4"/>
  <c r="P68" i="4"/>
  <c r="O68" i="4"/>
  <c r="N68" i="4"/>
  <c r="M68" i="4"/>
  <c r="D68" i="4"/>
  <c r="Q67" i="4"/>
  <c r="P67" i="4"/>
  <c r="O67" i="4"/>
  <c r="N67" i="4"/>
  <c r="M67" i="4"/>
  <c r="D67" i="4"/>
  <c r="U66" i="4"/>
  <c r="U70" i="4" s="1"/>
  <c r="T66" i="4"/>
  <c r="Q66" i="4"/>
  <c r="P66" i="4"/>
  <c r="O66" i="4"/>
  <c r="N66" i="4"/>
  <c r="M66" i="4"/>
  <c r="D66" i="4"/>
  <c r="D65" i="4"/>
  <c r="D64" i="4"/>
  <c r="D63" i="4"/>
  <c r="D62" i="4"/>
  <c r="D61" i="4"/>
  <c r="R60" i="4"/>
  <c r="Q60" i="4"/>
  <c r="P60" i="4"/>
  <c r="O60" i="4"/>
  <c r="N60" i="4"/>
  <c r="M60" i="4" s="1"/>
  <c r="D60" i="4"/>
  <c r="M59" i="4"/>
  <c r="D59" i="4"/>
  <c r="M58" i="4"/>
  <c r="U68" i="4" s="1"/>
  <c r="D58" i="4"/>
  <c r="M57" i="4"/>
  <c r="U67" i="4" s="1"/>
  <c r="D57" i="4"/>
  <c r="M56" i="4"/>
  <c r="D56" i="4"/>
  <c r="D55" i="4"/>
  <c r="D54" i="4"/>
  <c r="D53" i="4"/>
  <c r="D52" i="4"/>
  <c r="F48" i="4"/>
  <c r="F72" i="4" s="1"/>
  <c r="E48" i="4"/>
  <c r="E72" i="4" s="1"/>
  <c r="C48" i="4"/>
  <c r="B48" i="4"/>
  <c r="S47" i="4"/>
  <c r="R47" i="4"/>
  <c r="Q70" i="4" s="1"/>
  <c r="Q47" i="4"/>
  <c r="P70" i="4" s="1"/>
  <c r="P47" i="4"/>
  <c r="O70" i="4" s="1"/>
  <c r="O47" i="4"/>
  <c r="M47" i="4" s="1"/>
  <c r="N47" i="4"/>
  <c r="D47" i="4"/>
  <c r="M46" i="4"/>
  <c r="T69" i="4" s="1"/>
  <c r="V69" i="4" s="1"/>
  <c r="D46" i="4"/>
  <c r="M45" i="4"/>
  <c r="T68" i="4" s="1"/>
  <c r="D45" i="4"/>
  <c r="M44" i="4"/>
  <c r="T67" i="4" s="1"/>
  <c r="D44" i="4"/>
  <c r="M43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48" i="4" s="1"/>
  <c r="F23" i="4"/>
  <c r="E23" i="4"/>
  <c r="C23" i="4"/>
  <c r="C72" i="4" s="1"/>
  <c r="B23" i="4"/>
  <c r="B72" i="4" s="1"/>
  <c r="S22" i="4"/>
  <c r="R22" i="4"/>
  <c r="Q22" i="4"/>
  <c r="P22" i="4"/>
  <c r="O22" i="4"/>
  <c r="M22" i="4" s="1"/>
  <c r="N22" i="4"/>
  <c r="M70" i="4" s="1"/>
  <c r="D22" i="4"/>
  <c r="M21" i="4"/>
  <c r="D21" i="4"/>
  <c r="M20" i="4"/>
  <c r="D20" i="4"/>
  <c r="M19" i="4"/>
  <c r="S67" i="4" s="1"/>
  <c r="V67" i="4" s="1"/>
  <c r="D19" i="4"/>
  <c r="M18" i="4"/>
  <c r="S66" i="4" s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23" i="4" s="1"/>
  <c r="A28" i="5" l="1"/>
  <c r="D71" i="4"/>
  <c r="D72" i="4" s="1"/>
  <c r="T70" i="4"/>
  <c r="V66" i="4"/>
  <c r="S70" i="4"/>
  <c r="N70" i="4"/>
  <c r="W70" i="4" l="1"/>
  <c r="V70" i="4"/>
  <c r="Q28" i="3" l="1"/>
  <c r="K28" i="3"/>
  <c r="E28" i="3"/>
  <c r="N69" i="2" l="1"/>
  <c r="N22" i="2"/>
  <c r="R28" i="3"/>
  <c r="O28" i="3"/>
  <c r="L28" i="3"/>
  <c r="I28" i="3"/>
  <c r="F28" i="3"/>
  <c r="C28" i="3"/>
  <c r="F71" i="2"/>
  <c r="E71" i="2"/>
  <c r="C71" i="2"/>
  <c r="B71" i="2"/>
  <c r="D70" i="2"/>
  <c r="Q69" i="2"/>
  <c r="P69" i="2"/>
  <c r="O69" i="2"/>
  <c r="M69" i="2"/>
  <c r="D69" i="2"/>
  <c r="Q68" i="2"/>
  <c r="P68" i="2"/>
  <c r="O68" i="2"/>
  <c r="N68" i="2"/>
  <c r="M68" i="2"/>
  <c r="D68" i="2"/>
  <c r="Q67" i="2"/>
  <c r="P67" i="2"/>
  <c r="O67" i="2"/>
  <c r="N67" i="2"/>
  <c r="M67" i="2"/>
  <c r="D67" i="2"/>
  <c r="Q66" i="2"/>
  <c r="P66" i="2"/>
  <c r="O66" i="2"/>
  <c r="N66" i="2"/>
  <c r="M66" i="2"/>
  <c r="D66" i="2"/>
  <c r="D65" i="2"/>
  <c r="D64" i="2"/>
  <c r="D63" i="2"/>
  <c r="D62" i="2"/>
  <c r="D61" i="2"/>
  <c r="R60" i="2"/>
  <c r="Q60" i="2"/>
  <c r="P60" i="2"/>
  <c r="O60" i="2"/>
  <c r="N60" i="2"/>
  <c r="D60" i="2"/>
  <c r="M59" i="2"/>
  <c r="U69" i="2" s="1"/>
  <c r="D59" i="2"/>
  <c r="M58" i="2"/>
  <c r="U68" i="2" s="1"/>
  <c r="D58" i="2"/>
  <c r="M57" i="2"/>
  <c r="U67" i="2" s="1"/>
  <c r="D57" i="2"/>
  <c r="M56" i="2"/>
  <c r="U66" i="2" s="1"/>
  <c r="D56" i="2"/>
  <c r="D55" i="2"/>
  <c r="D54" i="2"/>
  <c r="D53" i="2"/>
  <c r="D52" i="2"/>
  <c r="F48" i="2"/>
  <c r="E48" i="2"/>
  <c r="C48" i="2"/>
  <c r="B48" i="2"/>
  <c r="S47" i="2"/>
  <c r="R47" i="2"/>
  <c r="Q47" i="2"/>
  <c r="P47" i="2"/>
  <c r="O47" i="2"/>
  <c r="N47" i="2"/>
  <c r="D47" i="2"/>
  <c r="M46" i="2"/>
  <c r="T69" i="2" s="1"/>
  <c r="D46" i="2"/>
  <c r="M45" i="2"/>
  <c r="T68" i="2" s="1"/>
  <c r="D45" i="2"/>
  <c r="M44" i="2"/>
  <c r="T67" i="2" s="1"/>
  <c r="D44" i="2"/>
  <c r="M43" i="2"/>
  <c r="T66" i="2" s="1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F23" i="2"/>
  <c r="E23" i="2"/>
  <c r="C23" i="2"/>
  <c r="B23" i="2"/>
  <c r="S22" i="2"/>
  <c r="R22" i="2"/>
  <c r="Q22" i="2"/>
  <c r="P22" i="2"/>
  <c r="O22" i="2"/>
  <c r="D22" i="2"/>
  <c r="M21" i="2"/>
  <c r="S69" i="2" s="1"/>
  <c r="D21" i="2"/>
  <c r="M20" i="2"/>
  <c r="S68" i="2" s="1"/>
  <c r="D20" i="2"/>
  <c r="M19" i="2"/>
  <c r="S67" i="2" s="1"/>
  <c r="D19" i="2"/>
  <c r="M18" i="2"/>
  <c r="S66" i="2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26" i="1"/>
  <c r="C25" i="1"/>
  <c r="I25" i="1" s="1"/>
  <c r="J25" i="1" s="1"/>
  <c r="A28" i="3" l="1"/>
  <c r="C72" i="2"/>
  <c r="P70" i="2"/>
  <c r="B72" i="2"/>
  <c r="F72" i="2"/>
  <c r="E72" i="2"/>
  <c r="D48" i="2"/>
  <c r="D71" i="2"/>
  <c r="M70" i="2"/>
  <c r="D23" i="2"/>
  <c r="M47" i="2"/>
  <c r="Q70" i="2"/>
  <c r="M60" i="2"/>
  <c r="V67" i="2"/>
  <c r="N70" i="2"/>
  <c r="O70" i="2"/>
  <c r="M22" i="2"/>
  <c r="T70" i="2"/>
  <c r="U70" i="2"/>
  <c r="V68" i="2"/>
  <c r="V69" i="2"/>
  <c r="S70" i="2"/>
  <c r="V66" i="2"/>
  <c r="I24" i="1"/>
  <c r="J24" i="1" s="1"/>
  <c r="D72" i="2" l="1"/>
  <c r="V70" i="2"/>
  <c r="W70" i="2"/>
</calcChain>
</file>

<file path=xl/sharedStrings.xml><?xml version="1.0" encoding="utf-8"?>
<sst xmlns="http://schemas.openxmlformats.org/spreadsheetml/2006/main" count="4428" uniqueCount="524">
  <si>
    <t>桃園市立仁和國民中學114學年度第1學期午餐廠商供餐表</t>
    <phoneticPr fontId="3" type="noConversion"/>
  </si>
  <si>
    <t>週別</t>
    <phoneticPr fontId="3" type="noConversion"/>
  </si>
  <si>
    <t>期間</t>
    <phoneticPr fontId="3" type="noConversion"/>
  </si>
  <si>
    <t>天數</t>
    <phoneticPr fontId="3" type="noConversion"/>
  </si>
  <si>
    <t>河西走廊七年級</t>
    <phoneticPr fontId="3" type="noConversion"/>
  </si>
  <si>
    <t>學務處     八年級</t>
    <phoneticPr fontId="3" type="noConversion"/>
  </si>
  <si>
    <t>綜合川堂八九年級</t>
    <phoneticPr fontId="3" type="noConversion"/>
  </si>
  <si>
    <t>河西走廊八九年級</t>
    <phoneticPr fontId="3" type="noConversion"/>
  </si>
  <si>
    <t>備註</t>
    <phoneticPr fontId="3" type="noConversion"/>
  </si>
  <si>
    <t>預備週</t>
    <phoneticPr fontId="3" type="noConversion"/>
  </si>
  <si>
    <t>裕民田</t>
  </si>
  <si>
    <t>新生訓練</t>
    <phoneticPr fontId="3" type="noConversion"/>
  </si>
  <si>
    <t xml:space="preserve">沅益 </t>
  </si>
  <si>
    <t>松晟</t>
  </si>
  <si>
    <t>津味</t>
  </si>
  <si>
    <t>一</t>
    <phoneticPr fontId="3" type="noConversion"/>
  </si>
  <si>
    <t>9/1-9/5</t>
    <phoneticPr fontId="3" type="noConversion"/>
  </si>
  <si>
    <t>9/1始業式正式上課</t>
    <phoneticPr fontId="3" type="noConversion"/>
  </si>
  <si>
    <t>二</t>
    <phoneticPr fontId="3" type="noConversion"/>
  </si>
  <si>
    <t>9/8-9/12</t>
    <phoneticPr fontId="3" type="noConversion"/>
  </si>
  <si>
    <t>三</t>
  </si>
  <si>
    <t>9/15-9/19</t>
    <phoneticPr fontId="3" type="noConversion"/>
  </si>
  <si>
    <t>9/19班親會(晚上)</t>
    <phoneticPr fontId="3" type="noConversion"/>
  </si>
  <si>
    <t>四</t>
  </si>
  <si>
    <t>9/22-9/26</t>
    <phoneticPr fontId="3" type="noConversion"/>
  </si>
  <si>
    <t>9/25蔬食日</t>
    <phoneticPr fontId="3" type="noConversion"/>
  </si>
  <si>
    <t>五</t>
  </si>
  <si>
    <t>9/30-10/3</t>
    <phoneticPr fontId="3" type="noConversion"/>
  </si>
  <si>
    <t>自由選餐</t>
    <phoneticPr fontId="3" type="noConversion"/>
  </si>
  <si>
    <t>9/29教師節補休假</t>
    <phoneticPr fontId="3" type="noConversion"/>
  </si>
  <si>
    <t>六</t>
  </si>
  <si>
    <t>10/7-10/9</t>
    <phoneticPr fontId="3" type="noConversion"/>
  </si>
  <si>
    <t>10/6中秋節</t>
    <phoneticPr fontId="3" type="noConversion"/>
  </si>
  <si>
    <t>七</t>
  </si>
  <si>
    <t>10/13-10/17</t>
    <phoneticPr fontId="3" type="noConversion"/>
  </si>
  <si>
    <t>10/10國慶日</t>
    <phoneticPr fontId="3" type="noConversion"/>
  </si>
  <si>
    <t>八</t>
  </si>
  <si>
    <t>10/20-10/23</t>
    <phoneticPr fontId="3" type="noConversion"/>
  </si>
  <si>
    <t>10/23蔬食日</t>
    <phoneticPr fontId="3" type="noConversion"/>
  </si>
  <si>
    <t>九</t>
  </si>
  <si>
    <t>10/27-10/31</t>
    <phoneticPr fontId="3" type="noConversion"/>
  </si>
  <si>
    <t>10/24光復節補休假</t>
    <phoneticPr fontId="3" type="noConversion"/>
  </si>
  <si>
    <t>十</t>
  </si>
  <si>
    <t>11/3-11/7</t>
    <phoneticPr fontId="3" type="noConversion"/>
  </si>
  <si>
    <t>11/12校慶運動會預演</t>
    <phoneticPr fontId="3" type="noConversion"/>
  </si>
  <si>
    <t>十一</t>
  </si>
  <si>
    <t>11/10-11/14</t>
    <phoneticPr fontId="3" type="noConversion"/>
  </si>
  <si>
    <t>11/14校慶運動會</t>
    <phoneticPr fontId="3" type="noConversion"/>
  </si>
  <si>
    <t>十二</t>
  </si>
  <si>
    <t>11/17-11/21</t>
    <phoneticPr fontId="3" type="noConversion"/>
  </si>
  <si>
    <t>十三</t>
  </si>
  <si>
    <t>11/24-11/28</t>
    <phoneticPr fontId="3" type="noConversion"/>
  </si>
  <si>
    <t>11/27蔬食日</t>
    <phoneticPr fontId="3" type="noConversion"/>
  </si>
  <si>
    <t>十四</t>
  </si>
  <si>
    <t>12/1-12/5</t>
    <phoneticPr fontId="3" type="noConversion"/>
  </si>
  <si>
    <t>十五</t>
  </si>
  <si>
    <t>12/8-12/12</t>
    <phoneticPr fontId="3" type="noConversion"/>
  </si>
  <si>
    <t>十六</t>
  </si>
  <si>
    <t>12/15-12/19</t>
    <phoneticPr fontId="3" type="noConversion"/>
  </si>
  <si>
    <t>12/18蔬食日</t>
    <phoneticPr fontId="3" type="noConversion"/>
  </si>
  <si>
    <t>十七</t>
  </si>
  <si>
    <t>12/22-12/26</t>
    <phoneticPr fontId="3" type="noConversion"/>
  </si>
  <si>
    <t>12/25行憲記念日</t>
    <phoneticPr fontId="3" type="noConversion"/>
  </si>
  <si>
    <t>十八</t>
  </si>
  <si>
    <t>12/29-1/2</t>
    <phoneticPr fontId="3" type="noConversion"/>
  </si>
  <si>
    <t>1/1元旦</t>
    <phoneticPr fontId="3" type="noConversion"/>
  </si>
  <si>
    <t>十九</t>
  </si>
  <si>
    <t>1/5-1/9</t>
    <phoneticPr fontId="3" type="noConversion"/>
  </si>
  <si>
    <t>二十</t>
  </si>
  <si>
    <t>1/12-1/16</t>
    <phoneticPr fontId="3" type="noConversion"/>
  </si>
  <si>
    <t>1/20休業式</t>
    <phoneticPr fontId="3" type="noConversion"/>
  </si>
  <si>
    <t>天數</t>
  </si>
  <si>
    <t>金額</t>
  </si>
  <si>
    <t>二十一</t>
    <phoneticPr fontId="3" type="noConversion"/>
  </si>
  <si>
    <t>1/19-1/23</t>
    <phoneticPr fontId="3" type="noConversion"/>
  </si>
  <si>
    <t>1/22蔬食日</t>
    <phoneticPr fontId="3" type="noConversion"/>
  </si>
  <si>
    <t>教職員  第1學期</t>
    <phoneticPr fontId="3" type="noConversion"/>
  </si>
  <si>
    <t>合計</t>
    <phoneticPr fontId="3" type="noConversion"/>
  </si>
  <si>
    <t>製表:魏文慧</t>
    <phoneticPr fontId="3" type="noConversion"/>
  </si>
  <si>
    <t>全年級  第1學期</t>
    <phoneticPr fontId="3" type="noConversion"/>
  </si>
  <si>
    <t>桃園市立仁和國民中學</t>
  </si>
  <si>
    <t>班級</t>
    <phoneticPr fontId="3" type="noConversion"/>
  </si>
  <si>
    <t>班級人數</t>
  </si>
  <si>
    <t>自帶人數</t>
  </si>
  <si>
    <t>免費營養  午餐人數</t>
    <phoneticPr fontId="3" type="noConversion"/>
  </si>
  <si>
    <t>補助人數</t>
  </si>
  <si>
    <t>免費營養  素食人數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</si>
  <si>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</si>
  <si>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</si>
  <si>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</si>
  <si>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 xml:space="preserve">松晟 </t>
  </si>
  <si>
    <t>週班</t>
    <phoneticPr fontId="3" type="noConversion"/>
  </si>
  <si>
    <t>年班</t>
    <phoneticPr fontId="3" type="noConversion"/>
  </si>
  <si>
    <t>總計</t>
    <phoneticPr fontId="3" type="noConversion"/>
  </si>
  <si>
    <t>桃園市立仁和國民中學  114  學年度第 1 學期</t>
    <phoneticPr fontId="3" type="noConversion"/>
  </si>
  <si>
    <t>序號</t>
    <phoneticPr fontId="3" type="noConversion"/>
  </si>
  <si>
    <t>職稱</t>
    <phoneticPr fontId="3" type="noConversion"/>
  </si>
  <si>
    <t>姓名</t>
    <phoneticPr fontId="3" type="noConversion"/>
  </si>
  <si>
    <t>不訂餐註記</t>
    <phoneticPr fontId="3" type="noConversion"/>
  </si>
  <si>
    <t>訂餐註記</t>
    <phoneticPr fontId="3" type="noConversion"/>
  </si>
  <si>
    <t>素食</t>
    <phoneticPr fontId="3" type="noConversion"/>
  </si>
  <si>
    <t>人事主任</t>
    <phoneticPr fontId="3" type="noConversion"/>
  </si>
  <si>
    <t>林○貞</t>
    <phoneticPr fontId="3" type="noConversion"/>
  </si>
  <si>
    <t>十週訂</t>
    <phoneticPr fontId="3" type="noConversion"/>
  </si>
  <si>
    <t>○</t>
  </si>
  <si>
    <t>管樂八乙</t>
    <phoneticPr fontId="3" type="noConversion"/>
  </si>
  <si>
    <t>郭○嘉</t>
    <phoneticPr fontId="3" type="noConversion"/>
  </si>
  <si>
    <t>十週訂</t>
  </si>
  <si>
    <t>陳○慧</t>
  </si>
  <si>
    <t>會計主任</t>
    <phoneticPr fontId="3" type="noConversion"/>
  </si>
  <si>
    <t>洪○姎</t>
    <phoneticPr fontId="3" type="noConversion"/>
  </si>
  <si>
    <t>二四○＊</t>
    <phoneticPr fontId="3" type="noConversion"/>
  </si>
  <si>
    <t>專任</t>
    <phoneticPr fontId="3" type="noConversion"/>
  </si>
  <si>
    <t>沈○原</t>
    <phoneticPr fontId="3" type="noConversion"/>
  </si>
  <si>
    <t>一三○＊</t>
    <phoneticPr fontId="3" type="noConversion"/>
  </si>
  <si>
    <t>一三◇</t>
    <phoneticPr fontId="3" type="noConversion"/>
  </si>
  <si>
    <t>704/709</t>
    <phoneticPr fontId="3" type="noConversion"/>
  </si>
  <si>
    <t>鍾○</t>
    <phoneticPr fontId="3" type="noConversion"/>
  </si>
  <si>
    <t>張○玲</t>
    <phoneticPr fontId="3" type="noConversion"/>
  </si>
  <si>
    <t>一五○＊</t>
    <phoneticPr fontId="3" type="noConversion"/>
  </si>
  <si>
    <t>10/27始</t>
    <phoneticPr fontId="3" type="noConversion"/>
  </si>
  <si>
    <t>總務主任</t>
    <phoneticPr fontId="3" type="noConversion"/>
  </si>
  <si>
    <t>洪○文</t>
    <phoneticPr fontId="3" type="noConversion"/>
  </si>
  <si>
    <t>專任</t>
  </si>
  <si>
    <t>倪○旗</t>
  </si>
  <si>
    <t>二三○＊</t>
    <phoneticPr fontId="3" type="noConversion"/>
  </si>
  <si>
    <t>二三◇</t>
    <phoneticPr fontId="3" type="noConversion"/>
  </si>
  <si>
    <t xml:space="preserve">邱○樺 </t>
    <phoneticPr fontId="3" type="noConversion"/>
  </si>
  <si>
    <t>五○＊</t>
    <phoneticPr fontId="3" type="noConversion"/>
  </si>
  <si>
    <t>教務主任</t>
  </si>
  <si>
    <t>林○瑩</t>
    <phoneticPr fontId="3" type="noConversion"/>
  </si>
  <si>
    <t>葉○娟</t>
    <phoneticPr fontId="3" type="noConversion"/>
  </si>
  <si>
    <t>713/715</t>
    <phoneticPr fontId="3" type="noConversion"/>
  </si>
  <si>
    <t>黃○軒</t>
    <phoneticPr fontId="3" type="noConversion"/>
  </si>
  <si>
    <t>蔡○芬</t>
    <phoneticPr fontId="3" type="noConversion"/>
  </si>
  <si>
    <t>10/8○1/23</t>
    <phoneticPr fontId="3" type="noConversion"/>
  </si>
  <si>
    <t>9/1◇10/9</t>
    <phoneticPr fontId="3" type="noConversion"/>
  </si>
  <si>
    <t>學務主任</t>
    <phoneticPr fontId="3" type="noConversion"/>
  </si>
  <si>
    <t>陳○祺</t>
    <phoneticPr fontId="3" type="noConversion"/>
  </si>
  <si>
    <t>◇</t>
  </si>
  <si>
    <t>尤○宇</t>
  </si>
  <si>
    <t>蕭○如</t>
    <phoneticPr fontId="3" type="noConversion"/>
  </si>
  <si>
    <t>體育組長</t>
    <phoneticPr fontId="3" type="noConversion"/>
  </si>
  <si>
    <t>黃○儒</t>
    <phoneticPr fontId="3" type="noConversion"/>
  </si>
  <si>
    <t>潘○方</t>
  </si>
  <si>
    <t>楊○哪</t>
    <phoneticPr fontId="3" type="noConversion"/>
  </si>
  <si>
    <t>事務組長</t>
    <phoneticPr fontId="3" type="noConversion"/>
  </si>
  <si>
    <t>許○瑜</t>
  </si>
  <si>
    <t>郭○薄</t>
  </si>
  <si>
    <t>陳○儒</t>
    <phoneticPr fontId="3" type="noConversion"/>
  </si>
  <si>
    <t>衛生組長</t>
    <phoneticPr fontId="3" type="noConversion"/>
  </si>
  <si>
    <t>謝○漢</t>
    <phoneticPr fontId="3" type="noConversion"/>
  </si>
  <si>
    <t>蔡○彤</t>
    <phoneticPr fontId="3" type="noConversion"/>
  </si>
  <si>
    <t>802/813</t>
    <phoneticPr fontId="3" type="noConversion"/>
  </si>
  <si>
    <t>周○穎</t>
    <phoneticPr fontId="3" type="noConversion"/>
  </si>
  <si>
    <t>陳○華</t>
    <phoneticPr fontId="3" type="noConversion"/>
  </si>
  <si>
    <t>設備組長</t>
  </si>
  <si>
    <t>連○棋</t>
    <phoneticPr fontId="3" type="noConversion"/>
  </si>
  <si>
    <t>四◇＊</t>
    <phoneticPr fontId="3" type="noConversion"/>
  </si>
  <si>
    <t>鍾○涼</t>
    <phoneticPr fontId="3" type="noConversion"/>
  </si>
  <si>
    <t>張○懿</t>
    <phoneticPr fontId="3" type="noConversion"/>
  </si>
  <si>
    <t>二○＊</t>
    <phoneticPr fontId="3" type="noConversion"/>
  </si>
  <si>
    <t>資料組長</t>
  </si>
  <si>
    <t>楊○筑</t>
    <phoneticPr fontId="3" type="noConversion"/>
  </si>
  <si>
    <t>9/16始三◇＊</t>
    <phoneticPr fontId="3" type="noConversion"/>
  </si>
  <si>
    <t>謝○華</t>
  </si>
  <si>
    <t>一○＊</t>
    <phoneticPr fontId="3" type="noConversion"/>
  </si>
  <si>
    <t>陳○仁</t>
    <phoneticPr fontId="3" type="noConversion"/>
  </si>
  <si>
    <t>輔導組長</t>
    <phoneticPr fontId="3" type="noConversion"/>
  </si>
  <si>
    <t>林○辰</t>
  </si>
  <si>
    <t>管樂七甲</t>
    <phoneticPr fontId="3" type="noConversion"/>
  </si>
  <si>
    <t>林○慶</t>
    <phoneticPr fontId="3" type="noConversion"/>
  </si>
  <si>
    <t>游○婷</t>
    <phoneticPr fontId="3" type="noConversion"/>
  </si>
  <si>
    <t>管理員</t>
    <phoneticPr fontId="3" type="noConversion"/>
  </si>
  <si>
    <t>王○勝</t>
    <phoneticPr fontId="3" type="noConversion"/>
  </si>
  <si>
    <t>四○＊</t>
    <phoneticPr fontId="3" type="noConversion"/>
  </si>
  <si>
    <t>管樂七乙</t>
    <phoneticPr fontId="3" type="noConversion"/>
  </si>
  <si>
    <t>鄧○達</t>
  </si>
  <si>
    <t>◇</t>
    <phoneticPr fontId="3" type="noConversion"/>
  </si>
  <si>
    <t>812/814</t>
    <phoneticPr fontId="3" type="noConversion"/>
  </si>
  <si>
    <t>邱○喜</t>
    <phoneticPr fontId="3" type="noConversion"/>
  </si>
  <si>
    <t>李○蘭</t>
  </si>
  <si>
    <t>三◇＊</t>
  </si>
  <si>
    <t>幹事</t>
    <phoneticPr fontId="3" type="noConversion"/>
  </si>
  <si>
    <t>吳○昀</t>
    <phoneticPr fontId="3" type="noConversion"/>
  </si>
  <si>
    <t>代理</t>
  </si>
  <si>
    <t>徐○璇</t>
    <phoneticPr fontId="3" type="noConversion"/>
  </si>
  <si>
    <t>零訂</t>
    <phoneticPr fontId="3" type="noConversion"/>
  </si>
  <si>
    <t>一二○</t>
    <phoneticPr fontId="3" type="noConversion"/>
  </si>
  <si>
    <t>簡○君</t>
    <phoneticPr fontId="3" type="noConversion"/>
  </si>
  <si>
    <t>專任教練</t>
  </si>
  <si>
    <t>游○鈺</t>
    <phoneticPr fontId="3" type="noConversion"/>
  </si>
  <si>
    <t>三○＊</t>
    <phoneticPr fontId="3" type="noConversion"/>
  </si>
  <si>
    <t>顏○文</t>
    <phoneticPr fontId="3" type="noConversion"/>
  </si>
  <si>
    <t>一二○＊</t>
    <phoneticPr fontId="3" type="noConversion"/>
  </si>
  <si>
    <t>射箭教練</t>
    <phoneticPr fontId="3" type="noConversion"/>
  </si>
  <si>
    <t>陳○宣</t>
    <phoneticPr fontId="3" type="noConversion"/>
  </si>
  <si>
    <t>張○琳</t>
    <phoneticPr fontId="3" type="noConversion"/>
  </si>
  <si>
    <t>陳○</t>
    <phoneticPr fontId="3" type="noConversion"/>
  </si>
  <si>
    <t>協助行政</t>
    <phoneticPr fontId="3" type="noConversion"/>
  </si>
  <si>
    <t>温○南</t>
    <phoneticPr fontId="3" type="noConversion"/>
  </si>
  <si>
    <t>劉○柔</t>
    <phoneticPr fontId="3" type="noConversion"/>
  </si>
  <si>
    <t>805/820</t>
    <phoneticPr fontId="3" type="noConversion"/>
  </si>
  <si>
    <t>黃○建</t>
    <phoneticPr fontId="3" type="noConversion"/>
  </si>
  <si>
    <t>劉○君</t>
    <phoneticPr fontId="3" type="noConversion"/>
  </si>
  <si>
    <t>一三○</t>
    <phoneticPr fontId="3" type="noConversion"/>
  </si>
  <si>
    <t>班上</t>
    <phoneticPr fontId="3" type="noConversion"/>
  </si>
  <si>
    <t>協助行政</t>
  </si>
  <si>
    <t>陳○安</t>
    <phoneticPr fontId="3" type="noConversion"/>
  </si>
  <si>
    <t>林○娟</t>
    <phoneticPr fontId="3" type="noConversion"/>
  </si>
  <si>
    <t>張○佳</t>
    <phoneticPr fontId="3" type="noConversion"/>
  </si>
  <si>
    <t>中輟協行</t>
  </si>
  <si>
    <t>游○丞</t>
    <phoneticPr fontId="3" type="noConversion"/>
  </si>
  <si>
    <t>代理</t>
    <phoneticPr fontId="3" type="noConversion"/>
  </si>
  <si>
    <t>張○隆</t>
    <phoneticPr fontId="3" type="noConversion"/>
  </si>
  <si>
    <t>許○宜</t>
    <phoneticPr fontId="3" type="noConversion"/>
  </si>
  <si>
    <t>特教老師</t>
    <phoneticPr fontId="3" type="noConversion"/>
  </si>
  <si>
    <t>范○芝</t>
    <phoneticPr fontId="3" type="noConversion"/>
  </si>
  <si>
    <t>李○凱</t>
    <phoneticPr fontId="3" type="noConversion"/>
  </si>
  <si>
    <t>黃○君</t>
  </si>
  <si>
    <t>三五○</t>
  </si>
  <si>
    <t>一◇＊</t>
    <phoneticPr fontId="3" type="noConversion"/>
  </si>
  <si>
    <t>廖○羽</t>
    <phoneticPr fontId="3" type="noConversion"/>
  </si>
  <si>
    <t>陳○勛</t>
    <phoneticPr fontId="3" type="noConversion"/>
  </si>
  <si>
    <t>孫○傑</t>
  </si>
  <si>
    <t>邱○蘋</t>
    <phoneticPr fontId="3" type="noConversion"/>
  </si>
  <si>
    <t>谷○宇</t>
    <phoneticPr fontId="3" type="noConversion"/>
  </si>
  <si>
    <t>9/1◇10/3</t>
    <phoneticPr fontId="3" type="noConversion"/>
  </si>
  <si>
    <t>李○芬</t>
    <phoneticPr fontId="3" type="noConversion"/>
  </si>
  <si>
    <t>楊○霖</t>
    <phoneticPr fontId="3" type="noConversion"/>
  </si>
  <si>
    <t>幸○萍</t>
    <phoneticPr fontId="3" type="noConversion"/>
  </si>
  <si>
    <t>宗○涵</t>
    <phoneticPr fontId="3" type="noConversion"/>
  </si>
  <si>
    <t>李○琪</t>
    <phoneticPr fontId="3" type="noConversion"/>
  </si>
  <si>
    <t>9/1○10/29</t>
    <phoneticPr fontId="3" type="noConversion"/>
  </si>
  <si>
    <t>黎○妤</t>
    <phoneticPr fontId="3" type="noConversion"/>
  </si>
  <si>
    <t>莊○圭</t>
    <phoneticPr fontId="3" type="noConversion"/>
  </si>
  <si>
    <t>助理員</t>
    <phoneticPr fontId="3" type="noConversion"/>
  </si>
  <si>
    <t>邱○豪</t>
    <phoneticPr fontId="3" type="noConversion"/>
  </si>
  <si>
    <t>周○傑</t>
    <phoneticPr fontId="3" type="noConversion"/>
  </si>
  <si>
    <t>許○君</t>
    <phoneticPr fontId="3" type="noConversion"/>
  </si>
  <si>
    <t>學務處</t>
  </si>
  <si>
    <t>謝○佳</t>
  </si>
  <si>
    <t>三五○＊</t>
    <phoneticPr fontId="3" type="noConversion"/>
  </si>
  <si>
    <t>高○花</t>
    <phoneticPr fontId="3" type="noConversion"/>
  </si>
  <si>
    <t>零訂</t>
  </si>
  <si>
    <t>三四○</t>
  </si>
  <si>
    <t xml:space="preserve">紀○騰 </t>
  </si>
  <si>
    <t>放置位置</t>
  </si>
  <si>
    <t>専任二</t>
  </si>
  <si>
    <t>大導室</t>
    <phoneticPr fontId="3" type="noConversion"/>
  </si>
  <si>
    <t>人事主任</t>
  </si>
  <si>
    <t>林○貞</t>
  </si>
  <si>
    <t>3天</t>
    <phoneticPr fontId="3" type="noConversion"/>
  </si>
  <si>
    <t>11/14校慶運動會</t>
  </si>
  <si>
    <t>9/4,19,10/22加訂餐</t>
    <phoneticPr fontId="3" type="noConversion"/>
  </si>
  <si>
    <t>會計主任</t>
  </si>
  <si>
    <t>洪○姎</t>
  </si>
  <si>
    <t>二四○＊</t>
  </si>
  <si>
    <t>9/2,4,9,11,16,18,23,25,30,10/2,7,9,14,16,21,23,28,30,11/4,6,11,13,18,20,25,27,12/2,4,9,11,16,18,23,30,1/6,8,13,15,20,22</t>
  </si>
  <si>
    <t>40天</t>
    <phoneticPr fontId="3" type="noConversion"/>
  </si>
  <si>
    <t>總務主任</t>
  </si>
  <si>
    <t>洪○文</t>
  </si>
  <si>
    <t>合作社理監事會議</t>
    <phoneticPr fontId="3" type="noConversion"/>
  </si>
  <si>
    <t>林○瑩</t>
  </si>
  <si>
    <t>學務主任</t>
  </si>
  <si>
    <t>陳○祺</t>
  </si>
  <si>
    <t>9/10,11,17,22</t>
    <phoneticPr fontId="3" type="noConversion"/>
  </si>
  <si>
    <t>4天</t>
  </si>
  <si>
    <t>七八</t>
    <phoneticPr fontId="3" type="noConversion"/>
  </si>
  <si>
    <t>體育組長</t>
  </si>
  <si>
    <t>黃○儒</t>
  </si>
  <si>
    <t>1天</t>
    <phoneticPr fontId="3" type="noConversion"/>
  </si>
  <si>
    <t>出納組長</t>
  </si>
  <si>
    <t>10/13◇始</t>
    <phoneticPr fontId="3" type="noConversion"/>
  </si>
  <si>
    <t>10/15,16</t>
    <phoneticPr fontId="3" type="noConversion"/>
  </si>
  <si>
    <t>2天</t>
  </si>
  <si>
    <t>衛生組長</t>
  </si>
  <si>
    <t>謝○漢</t>
  </si>
  <si>
    <t>連○棋</t>
  </si>
  <si>
    <t>楊○筑</t>
  </si>
  <si>
    <t>三◇＊</t>
    <phoneticPr fontId="3" type="noConversion"/>
  </si>
  <si>
    <t>9/16始17,24,10/1,8,15,22,29,11/5,12,19,26,12/3,10,17,24,31,1/7,14,21</t>
  </si>
  <si>
    <t>19天</t>
    <phoneticPr fontId="3" type="noConversion"/>
  </si>
  <si>
    <t>管理員</t>
  </si>
  <si>
    <t>王○勝</t>
  </si>
  <si>
    <t>四○＊</t>
  </si>
  <si>
    <t>游○鈺</t>
  </si>
  <si>
    <t>三○＊</t>
  </si>
  <si>
    <t>9/3,10,17,24,10/1,8,15,22,29,11/5,12,19,26,12/3,10,17,24,31,1/7,14,21(9/30,10/3,11/20,21)</t>
    <phoneticPr fontId="3" type="noConversion"/>
  </si>
  <si>
    <t>21+9天</t>
    <phoneticPr fontId="3" type="noConversion"/>
  </si>
  <si>
    <t>蔬食日</t>
  </si>
  <si>
    <t>9/25,10/23,11/27,12/18,1/22</t>
    <phoneticPr fontId="3" type="noConversion"/>
  </si>
  <si>
    <t>射箭教練</t>
  </si>
  <si>
    <t>陳○宣</t>
  </si>
  <si>
    <t>温○南</t>
  </si>
  <si>
    <t>5天</t>
    <phoneticPr fontId="3" type="noConversion"/>
  </si>
  <si>
    <t>陳○安</t>
  </si>
  <si>
    <t>邱○蘋</t>
  </si>
  <si>
    <t>9/18,10/7,8,29</t>
    <phoneticPr fontId="3" type="noConversion"/>
  </si>
  <si>
    <t>4天</t>
    <phoneticPr fontId="3" type="noConversion"/>
  </si>
  <si>
    <t>助理員</t>
  </si>
  <si>
    <t>邱○豪</t>
  </si>
  <si>
    <t>9/9,22,10/20</t>
    <phoneticPr fontId="3" type="noConversion"/>
  </si>
  <si>
    <t>楊○霖</t>
  </si>
  <si>
    <t>三五○＊</t>
  </si>
  <si>
    <t>9/3,5,10,12,17,19,24,26,10/1,3,8,15,17,22,29,31,11/5,7,12,19,21,26,28,12/3,5,10,12,17,19,24,26,31,1/2,7,9,14,16,21,23(9/15)</t>
    <phoneticPr fontId="3" type="noConversion"/>
  </si>
  <si>
    <t>39+1天</t>
    <phoneticPr fontId="3" type="noConversion"/>
  </si>
  <si>
    <t>管樂八乙</t>
  </si>
  <si>
    <t>郭○嘉</t>
  </si>
  <si>
    <t>9/17,10/20,12/24(10/22)</t>
    <phoneticPr fontId="3" type="noConversion"/>
  </si>
  <si>
    <t>3+1天</t>
    <phoneticPr fontId="3" type="noConversion"/>
  </si>
  <si>
    <t>沈○原</t>
  </si>
  <si>
    <t>一三○＊</t>
  </si>
  <si>
    <t>一三◇</t>
  </si>
  <si>
    <t>1天</t>
  </si>
  <si>
    <t>二三○＊</t>
  </si>
  <si>
    <t>二三◇</t>
  </si>
  <si>
    <t>葉○娟</t>
  </si>
  <si>
    <t>一五○＊</t>
  </si>
  <si>
    <t>9/1,5,8,12,15,19,22,26,10/3,13,17,20,27,31,11/3,7,10,17,21,24,28,12/1,5,8,12,15,19,22,26,29,1/2,5,9,12,16,19,23</t>
    <phoneticPr fontId="3" type="noConversion"/>
  </si>
  <si>
    <t>37天</t>
    <phoneticPr fontId="3" type="noConversion"/>
  </si>
  <si>
    <t>9/1,8,15,22,10/13,20,27,11/3,10,17,24,12/1,8,15,22,29,1/5,12,19(9/1-9/12,19,10/8)</t>
    <phoneticPr fontId="3" type="noConversion"/>
  </si>
  <si>
    <t>19+8+3天</t>
    <phoneticPr fontId="3" type="noConversion"/>
  </si>
  <si>
    <t>另訂三五計39天1989元</t>
    <phoneticPr fontId="3" type="noConversion"/>
  </si>
  <si>
    <t>9/15加訂餐</t>
    <phoneticPr fontId="3" type="noConversion"/>
  </si>
  <si>
    <t>9/4,11,18,25,10/2,9,16,23,30,11/6,13,20,27,12/4,11,18,1/8,15,22(9/2,3,5,10,12,19,30,10/1,8,17,27)</t>
    <phoneticPr fontId="3" type="noConversion"/>
  </si>
  <si>
    <t>19+11天</t>
    <phoneticPr fontId="3" type="noConversion"/>
  </si>
  <si>
    <t>徐○璇</t>
  </si>
  <si>
    <t>訂9/1,2,8,9,15,16,22,23,30,10/7,13,14,20,21,27,28,11/3,4,10,11,17,18,24,25,12/1,2,8,9,15,16,22,23,29,30,1/5,6,12,13,19,20計40天2040元</t>
    <phoneticPr fontId="3" type="noConversion"/>
  </si>
  <si>
    <t>林○娟</t>
  </si>
  <si>
    <t>張○隆</t>
  </si>
  <si>
    <t>9/17,18,19,30</t>
    <phoneticPr fontId="3" type="noConversion"/>
  </si>
  <si>
    <t>周盟傑</t>
  </si>
  <si>
    <t>五○＊</t>
  </si>
  <si>
    <t>9/5,12,19,26,10/3,17,31,11/7,21,28,12/5,12,19,26,1/2,9,16,23</t>
  </si>
  <si>
    <t>18天</t>
  </si>
  <si>
    <t>七九</t>
    <phoneticPr fontId="3" type="noConversion"/>
  </si>
  <si>
    <t>高○花</t>
  </si>
  <si>
    <t>訂9/3,4,10,11,17,18,24,25,10/1,2,8,9,15,16,22,23,29,30,11/5,6,12,13,19,20,26,27,12/3,4,10,11,17,18,24,31,1/7,8,14,15,21,22計40天2040元</t>
  </si>
  <si>
    <t>許○宜</t>
  </si>
  <si>
    <t>10/22,23</t>
    <phoneticPr fontId="3" type="noConversion"/>
  </si>
  <si>
    <t>2天</t>
    <phoneticPr fontId="3" type="noConversion"/>
  </si>
  <si>
    <t>李○琪</t>
  </si>
  <si>
    <t>9/1○10/29</t>
  </si>
  <si>
    <t>10/15,17,23,30-1/23改自帶</t>
    <phoneticPr fontId="3" type="noConversion"/>
  </si>
  <si>
    <t>鍾○</t>
  </si>
  <si>
    <t>9/1,5,8,12,15,19,22,26,10/3,13,17,20,27,31,11/3,7,10,17,21,24,28,12/1,5,8,12,15,19,22,26,29,1/2,5,9,12,16,19,23(9/2)</t>
    <phoneticPr fontId="3" type="noConversion"/>
  </si>
  <si>
    <t>37+1天</t>
    <phoneticPr fontId="3" type="noConversion"/>
  </si>
  <si>
    <t>10/27◇始</t>
    <phoneticPr fontId="3" type="noConversion"/>
  </si>
  <si>
    <t>訂10/27-1/23計62天3162元</t>
    <phoneticPr fontId="3" type="noConversion"/>
  </si>
  <si>
    <t xml:space="preserve">邱○樺 </t>
  </si>
  <si>
    <t>9/5,12,19,26,10/3,17,31,11/7,21,28,12/5,12,19,26,1/2,9,16,23</t>
    <phoneticPr fontId="3" type="noConversion"/>
  </si>
  <si>
    <t>18天</t>
    <phoneticPr fontId="3" type="noConversion"/>
  </si>
  <si>
    <t>蕭○如</t>
  </si>
  <si>
    <t>9/1,5,8,12,15,19,22,26,10/3,13,17,20,27,31,11/3,7,10,17,21,24,28,12/1,5,8,12,15,19,22,26,29,1/2,5,9,12,16,19,23(9/2)</t>
  </si>
  <si>
    <t>37+1天</t>
  </si>
  <si>
    <t>蔡○芬</t>
  </si>
  <si>
    <t>訂10/8-1/23計73天3723元</t>
    <phoneticPr fontId="3" type="noConversion"/>
  </si>
  <si>
    <t>周○穎</t>
  </si>
  <si>
    <t>9/23,25,30,10/2,7,9,14,16,21,23,28,30,11/4,6,11,13,18,20,25,27,12/2,4,9,11,16,18,23,30,1/6,8,13,15,20,22</t>
    <phoneticPr fontId="3" type="noConversion"/>
  </si>
  <si>
    <t>15+34天</t>
    <phoneticPr fontId="3" type="noConversion"/>
  </si>
  <si>
    <t>張○懿</t>
  </si>
  <si>
    <t>劉○君</t>
  </si>
  <si>
    <t>一三○</t>
  </si>
  <si>
    <t>訂9/22,24,10/1,8,13,15,20,22,27,29,11/3,5,10,12,17,19,24,26,12/1,3,8,10,15,17,22,24,29,31,1/5,7,12,14,19,21計34天1734元</t>
    <phoneticPr fontId="3" type="noConversion"/>
  </si>
  <si>
    <t>游○婷</t>
  </si>
  <si>
    <t>陳○華</t>
  </si>
  <si>
    <t>訂9/1-9/30扣9/3,4,5,29計18天918元</t>
  </si>
  <si>
    <t>訂10/1-1/23扣10/2,14,29計77-3=74天3774元</t>
    <phoneticPr fontId="3" type="noConversion"/>
  </si>
  <si>
    <t>李○蘭</t>
    <phoneticPr fontId="3" type="noConversion"/>
  </si>
  <si>
    <t>訂10/27-1/23扣三計62-13=49天2499元</t>
  </si>
  <si>
    <t>簡○君</t>
  </si>
  <si>
    <t>9/5,12,19,26,10/3,17,31,11/7,21,28,12/5,12,19,26,1/2,9,16,23(10/15)</t>
    <phoneticPr fontId="3" type="noConversion"/>
  </si>
  <si>
    <t>18+1天</t>
    <phoneticPr fontId="3" type="noConversion"/>
  </si>
  <si>
    <t>9/1,2,8,9,15,16,22,23,30,10/7,13,14,20,21,27,28,11/3,4,10,11,17,18,24,25,12/1,2,8,9,15,16,22,23,29,30,1/5,6,12,13,19,20</t>
  </si>
  <si>
    <t>黃○建</t>
  </si>
  <si>
    <t>班○上</t>
    <phoneticPr fontId="3" type="noConversion"/>
  </si>
  <si>
    <t>張○佳</t>
  </si>
  <si>
    <t>四五○＊</t>
  </si>
  <si>
    <t>9/4,5,11,12,18,19,25,26,10/2,3,9,16,17,23,30,31,11/6,7,13,20,21,27,28,12/4,5,11,12,18,19,26,1/2,8,9,15,16,22,23(10/15)</t>
    <phoneticPr fontId="3" type="noConversion"/>
  </si>
  <si>
    <t>許○君</t>
  </si>
  <si>
    <t>班○上</t>
  </si>
  <si>
    <t>1/12感恩餐會</t>
    <phoneticPr fontId="3" type="noConversion"/>
  </si>
  <si>
    <t>10/14二10/15三12/2二12/3三1/19一1/20二段考9/9二9/10三九年級1-2冊12/23二12/24三九年級1-4冊複習測驗</t>
    <phoneticPr fontId="3" type="noConversion"/>
  </si>
  <si>
    <t>第 11 週訂午餐表 11/10-11/14</t>
    <phoneticPr fontId="3" type="noConversion"/>
  </si>
  <si>
    <t>9/1,17,22,23,24,10/1,11/3,4,5,6</t>
    <phoneticPr fontId="3" type="noConversion"/>
  </si>
  <si>
    <t>10天</t>
    <phoneticPr fontId="3" type="noConversion"/>
  </si>
  <si>
    <t xml:space="preserve">114學年度 第1學期 第11週-第15週 11/10-12/12  選餐廠商明細表          </t>
  </si>
  <si>
    <t>第11週廠商 11/10-14</t>
  </si>
  <si>
    <t>第12週廠商 11/17-21</t>
  </si>
  <si>
    <t>第13週廠商 11/24-28</t>
  </si>
  <si>
    <t>第14週廠商 12/1-12/5</t>
  </si>
  <si>
    <t>第15週廠商 12/8-12/12</t>
  </si>
  <si>
    <t>十一</t>
    <phoneticPr fontId="3" type="noConversion"/>
  </si>
  <si>
    <t>十二</t>
    <phoneticPr fontId="3" type="noConversion"/>
  </si>
  <si>
    <t>十三</t>
    <phoneticPr fontId="3" type="noConversion"/>
  </si>
  <si>
    <t>十四</t>
    <phoneticPr fontId="3" type="noConversion"/>
  </si>
  <si>
    <t>十五</t>
    <phoneticPr fontId="3" type="noConversion"/>
  </si>
  <si>
    <t>9/17,10/20,12/24(9/5-9/12,24,10/1,3,7,8,9,15,22,31)</t>
    <phoneticPr fontId="3" type="noConversion"/>
  </si>
  <si>
    <t>3+16天</t>
    <phoneticPr fontId="3" type="noConversion"/>
  </si>
  <si>
    <t>9/2,9,16,23,30,10/7,14,21,28,11/4,11,18,25,12/2,9,16,23,30,1/6,13,20(9/15,19,10/13,23,31)</t>
    <phoneticPr fontId="3" type="noConversion"/>
  </si>
  <si>
    <t>21+5天</t>
    <phoneticPr fontId="3" type="noConversion"/>
  </si>
  <si>
    <t>7天</t>
    <phoneticPr fontId="3" type="noConversion"/>
  </si>
  <si>
    <t>9/5,12,19,26,10/3,17,31,11/7,21,28,12/5,12,19,26,1/2,9,16,23(11/6)</t>
    <phoneticPr fontId="3" type="noConversion"/>
  </si>
  <si>
    <t>9/26,10/17,11/5,19,26,12/3,10</t>
    <phoneticPr fontId="3" type="noConversion"/>
  </si>
  <si>
    <t>11/19,26,12/3,10＊</t>
    <phoneticPr fontId="3" type="noConversion"/>
  </si>
  <si>
    <t>10/21,27,11/5</t>
    <phoneticPr fontId="3" type="noConversion"/>
  </si>
  <si>
    <t>9/10,11/5,6</t>
    <phoneticPr fontId="3" type="noConversion"/>
  </si>
  <si>
    <t>12/17-1/23一三五11/11-12/11二四</t>
    <phoneticPr fontId="3" type="noConversion"/>
  </si>
  <si>
    <t>11/11○＊</t>
    <phoneticPr fontId="3" type="noConversion"/>
  </si>
  <si>
    <t>9/17,21,11/4,11,19</t>
    <phoneticPr fontId="3" type="noConversion"/>
  </si>
  <si>
    <t>9/4,11,18,25,10/2,9,16,23,30,11/6,13,20,27,12/4,11,18,1/8,15,22(9/8,16,22,10/15,22,31,11/7-11/17)</t>
    <phoneticPr fontId="3" type="noConversion"/>
  </si>
  <si>
    <t>9/8,22,26,10/13,17,27,11/3,7</t>
    <phoneticPr fontId="3" type="noConversion"/>
  </si>
  <si>
    <t>8天</t>
    <phoneticPr fontId="3" type="noConversion"/>
  </si>
  <si>
    <t>陳○仁</t>
  </si>
  <si>
    <t>黃○霖</t>
  </si>
  <si>
    <t>黃○霖</t>
    <phoneticPr fontId="3" type="noConversion"/>
  </si>
  <si>
    <t>訂11/10-1/23一三五計32天1632元</t>
  </si>
  <si>
    <t>四○＊11/7-17</t>
    <phoneticPr fontId="3" type="noConversion"/>
  </si>
  <si>
    <t>11/10四◇＊</t>
    <phoneticPr fontId="3" type="noConversion"/>
  </si>
  <si>
    <t>11/10○＊</t>
    <phoneticPr fontId="3" type="noConversion"/>
  </si>
  <si>
    <t>9/4,11,18,25,10/2,9,16,23,30,11/6,13,20,27,12/4,11,18,1/8,15,22(9/17,10/20,12/24)9/15,10/1,15,11/10</t>
    <phoneticPr fontId="3" type="noConversion"/>
  </si>
  <si>
    <t>19+3+4天</t>
    <phoneticPr fontId="3" type="noConversion"/>
  </si>
  <si>
    <t>9/2,16,23,30,10/7,11/10,26</t>
    <phoneticPr fontId="3" type="noConversion"/>
  </si>
  <si>
    <t>11/11鳯凰颱風70人退餐</t>
    <phoneticPr fontId="3" type="noConversion"/>
  </si>
  <si>
    <t>11/26原民合唱團</t>
    <phoneticPr fontId="3" type="noConversion"/>
  </si>
  <si>
    <t>12/10全市音樂比賽</t>
  </si>
  <si>
    <t>12/10全市音樂比賽</t>
    <phoneticPr fontId="3" type="noConversion"/>
  </si>
  <si>
    <t>9/3,5,10,12,17,19,24,26,10/1,3,8,15,17,22,29,31,11/5,7,12,19,21,26,28,12/3,5,10,12,17,19,24,26,31,1/2,7,9,14,16,21,23(10/16,23,28,11/17,18)</t>
    <phoneticPr fontId="3" type="noConversion"/>
  </si>
  <si>
    <t>39+5天</t>
    <phoneticPr fontId="3" type="noConversion"/>
  </si>
  <si>
    <t>11/11鳯凰颱風</t>
    <phoneticPr fontId="3" type="noConversion"/>
  </si>
  <si>
    <t>10/9,11/27</t>
    <phoneticPr fontId="3" type="noConversion"/>
  </si>
  <si>
    <t>9/8,15,22,10/13,20,27,11/3,10,17,24,12/1,8,15,22,29,1/5,12,19(11/19,27)</t>
    <phoneticPr fontId="3" type="noConversion"/>
  </si>
  <si>
    <t>18+2天</t>
    <phoneticPr fontId="3" type="noConversion"/>
  </si>
  <si>
    <t>10/14,15,22,11/19,27</t>
    <phoneticPr fontId="3" type="noConversion"/>
  </si>
  <si>
    <t>說明會含九導全</t>
    <phoneticPr fontId="3" type="noConversion"/>
  </si>
  <si>
    <t>9/5,11/19,27</t>
    <phoneticPr fontId="3" type="noConversion"/>
  </si>
  <si>
    <t>第 12 週訂午餐表 11/17-11/21</t>
    <phoneticPr fontId="3" type="noConversion"/>
  </si>
  <si>
    <t>11/17,18三五○＊</t>
    <phoneticPr fontId="3" type="noConversion"/>
  </si>
  <si>
    <t>11/19○＊</t>
    <phoneticPr fontId="3" type="noConversion"/>
  </si>
  <si>
    <t>11/19一○＊</t>
    <phoneticPr fontId="3" type="noConversion"/>
  </si>
  <si>
    <t>11/19＊班上</t>
    <phoneticPr fontId="3" type="noConversion"/>
  </si>
  <si>
    <t>9天</t>
    <phoneticPr fontId="3" type="noConversion"/>
  </si>
  <si>
    <t>11/17,19二四○＊</t>
    <phoneticPr fontId="3" type="noConversion"/>
  </si>
  <si>
    <t>9/23,25,30,10/2,7,9,14,16,21,23,28,30,11/4,6,11,13,18,20,25,27,12/2,4,9,11,16,18,23,30,1/6,8,13,15,20,22(11/17,19)</t>
    <phoneticPr fontId="3" type="noConversion"/>
  </si>
  <si>
    <t>15+34+2天</t>
    <phoneticPr fontId="3" type="noConversion"/>
  </si>
  <si>
    <t>11/18,20,21三○＊</t>
    <phoneticPr fontId="3" type="noConversion"/>
  </si>
  <si>
    <t>9/3,10,17,24,10/1,8,15,22,29,11/5,12,19,26,12/3,10,17,24,31,1/7,14,21(9/30,10/3,11/18,20,21)</t>
    <phoneticPr fontId="3" type="noConversion"/>
  </si>
  <si>
    <t>蔬食日9/25,10/23,11/27,12/18,1/22</t>
    <phoneticPr fontId="3" type="noConversion"/>
  </si>
  <si>
    <t>9/4,19,10/22,11/18加訂餐</t>
    <phoneticPr fontId="3" type="noConversion"/>
  </si>
  <si>
    <t>全市音樂比賽</t>
    <phoneticPr fontId="3" type="noConversion"/>
  </si>
  <si>
    <t>9/2,16,23,30,10/7,11/10,25,26,12/10</t>
    <phoneticPr fontId="3" type="noConversion"/>
  </si>
  <si>
    <t>原民合唱團/全市音樂比賽</t>
    <phoneticPr fontId="3" type="noConversion"/>
  </si>
  <si>
    <t>9/17,10/20,12/24(10/22,12/10)</t>
    <phoneticPr fontId="3" type="noConversion"/>
  </si>
  <si>
    <t>合作社理監事會議/全市音樂比賽</t>
    <phoneticPr fontId="3" type="noConversion"/>
  </si>
  <si>
    <t>11/21◇＊</t>
    <phoneticPr fontId="3" type="noConversion"/>
  </si>
  <si>
    <t>10/15,16,11/21</t>
    <phoneticPr fontId="3" type="noConversion"/>
  </si>
  <si>
    <t>11/20○＊</t>
    <phoneticPr fontId="3" type="noConversion"/>
  </si>
  <si>
    <t>游○丞</t>
  </si>
  <si>
    <t>11/17,21,24○＊</t>
    <phoneticPr fontId="3" type="noConversion"/>
  </si>
  <si>
    <t>9/8,22,26,10/13,17,27,11/3,7,17,21,24</t>
    <phoneticPr fontId="3" type="noConversion"/>
  </si>
  <si>
    <t>11天</t>
    <phoneticPr fontId="3" type="noConversion"/>
  </si>
  <si>
    <t>9/16始三◇＊11/21</t>
    <phoneticPr fontId="3" type="noConversion"/>
  </si>
  <si>
    <t>四○＊11/7-17,21</t>
    <phoneticPr fontId="3" type="noConversion"/>
  </si>
  <si>
    <t>9/4,11,18,25,10/2,9,16,23,30,11/6,13,20,27,12/4,11,18,1/8,15,22(9/8,16,22,10/15,22,31,11/7-11/17,21)</t>
    <phoneticPr fontId="3" type="noConversion"/>
  </si>
  <si>
    <t>19+12天</t>
    <phoneticPr fontId="3" type="noConversion"/>
  </si>
  <si>
    <t>9/16始17,24,10/1,8,15,22,29,11/5,12,19,26,12/3,10,17,24,31,1/7,14,21(11/21,27)</t>
    <phoneticPr fontId="3" type="noConversion"/>
  </si>
  <si>
    <t>19+2天</t>
    <phoneticPr fontId="3" type="noConversion"/>
  </si>
  <si>
    <t>輔導組長</t>
  </si>
  <si>
    <t>管樂七甲</t>
  </si>
  <si>
    <t>林○慶</t>
  </si>
  <si>
    <t>管樂七乙</t>
  </si>
  <si>
    <t>9/10,11,17,22,11/19,27,12/10</t>
    <phoneticPr fontId="3" type="noConversion"/>
  </si>
  <si>
    <t>9/17,10/20,12/24(9/5-9/12,24,10/1,3,7,8,9,15,22,31,11/19,27)</t>
    <phoneticPr fontId="3" type="noConversion"/>
  </si>
  <si>
    <t>3+18天</t>
    <phoneticPr fontId="3" type="noConversion"/>
  </si>
  <si>
    <t>11/19,21,27</t>
    <phoneticPr fontId="3" type="noConversion"/>
  </si>
  <si>
    <t>二四○＊11/21停訂餐</t>
    <phoneticPr fontId="3" type="noConversion"/>
  </si>
  <si>
    <t>9/2,4,9,11,16,18,23,25,30,10/2,7,9,14,16,21,23,28,30,11/4,6,11,13,18,20,25,27,12/2,4,9,11,16,18,23,30,1/6,8,13,15,20,22(11/21)</t>
    <phoneticPr fontId="3" type="noConversion"/>
  </si>
  <si>
    <t>11/21◇＊</t>
  </si>
  <si>
    <t>40+24天</t>
    <phoneticPr fontId="3" type="noConversion"/>
  </si>
  <si>
    <t>第 13 週訂午餐表 11/24-11/28</t>
    <phoneticPr fontId="3" type="noConversion"/>
  </si>
  <si>
    <t>11/24○＊</t>
    <phoneticPr fontId="3" type="noConversion"/>
  </si>
  <si>
    <t>11/27三○＊</t>
    <phoneticPr fontId="3" type="noConversion"/>
  </si>
  <si>
    <t>11/27○＊</t>
  </si>
  <si>
    <t>11/27○＊</t>
    <phoneticPr fontId="3" type="noConversion"/>
  </si>
  <si>
    <t>11/27◇＊</t>
  </si>
  <si>
    <t>11/27◇＊</t>
    <phoneticPr fontId="3" type="noConversion"/>
  </si>
  <si>
    <t>9/16始三◇＊11/27</t>
    <phoneticPr fontId="3" type="noConversion"/>
  </si>
  <si>
    <t>11/25,26○＊</t>
    <phoneticPr fontId="3" type="noConversion"/>
  </si>
  <si>
    <t>11/19,27＊班上</t>
  </si>
  <si>
    <t>11/19,27＊班上</t>
    <phoneticPr fontId="3" type="noConversion"/>
  </si>
  <si>
    <t>11/27一○＊</t>
    <phoneticPr fontId="3" type="noConversion"/>
  </si>
  <si>
    <t>11/26◇＊</t>
    <phoneticPr fontId="3" type="noConversion"/>
  </si>
  <si>
    <t>11/26,12/10</t>
    <phoneticPr fontId="3" type="noConversion"/>
  </si>
  <si>
    <t>1/21七年級校外教學</t>
  </si>
  <si>
    <t>1/21七年級校外教學</t>
    <phoneticPr fontId="3" type="noConversion"/>
  </si>
  <si>
    <t>9/9,22,10/20,11/24</t>
    <phoneticPr fontId="3" type="noConversion"/>
  </si>
  <si>
    <t>9/10,11,17,22,11/19,27,12/10,1/21</t>
    <phoneticPr fontId="3" type="noConversion"/>
  </si>
  <si>
    <t>1/21七年級校外教學9</t>
    <phoneticPr fontId="3" type="noConversion"/>
  </si>
  <si>
    <t>9/1,5,8,12,15,19,22,26,10/3,13,17,20,27,31,11/3,7,10,17,21,24,28,12/1,5,8,12,15,19,22,26,29,1/2,5,9,12,16,19,23(9/2,1/21)</t>
    <phoneticPr fontId="3" type="noConversion"/>
  </si>
  <si>
    <t>37+2天</t>
    <phoneticPr fontId="3" type="noConversion"/>
  </si>
  <si>
    <t>9/5,12,19,26,10/3,17,31,11/7,21,28,12/5,12,19,26,1/2,9,16,23(11/6,1/21)</t>
    <phoneticPr fontId="3" type="noConversion"/>
  </si>
  <si>
    <t>11/24,25四○＊</t>
    <phoneticPr fontId="3" type="noConversion"/>
  </si>
  <si>
    <t>9/4,11,18,25,10/2,9,16,23,30,11/6,13,20,27,12/4,11,18,1/8,15,22(9/2,3,5,10,12,19,30,10/1,8,17,27,11/24,25)</t>
    <phoneticPr fontId="3" type="noConversion"/>
  </si>
  <si>
    <t>19+13天</t>
    <phoneticPr fontId="3" type="noConversion"/>
  </si>
  <si>
    <t>10/27始11/25＊</t>
    <phoneticPr fontId="3" type="noConversion"/>
  </si>
  <si>
    <t>10/17,12/1,8</t>
    <phoneticPr fontId="3" type="noConversion"/>
  </si>
  <si>
    <t>3天</t>
  </si>
  <si>
    <t>11/26,27○＊</t>
    <phoneticPr fontId="3" type="noConversion"/>
  </si>
  <si>
    <t>10/23,11/20,26,27</t>
  </si>
  <si>
    <t>21+10天</t>
  </si>
  <si>
    <t>21+10天</t>
    <phoneticPr fontId="3" type="noConversion"/>
  </si>
  <si>
    <t>11/25,1/21</t>
    <phoneticPr fontId="3" type="noConversion"/>
  </si>
  <si>
    <t>11/27,28○＊</t>
    <phoneticPr fontId="3" type="noConversion"/>
  </si>
  <si>
    <t>5天</t>
  </si>
  <si>
    <t>11/26,28,12/3,10＊</t>
    <phoneticPr fontId="3" type="noConversion"/>
  </si>
  <si>
    <t>9/17,21,11/4,11,19,27</t>
    <phoneticPr fontId="3" type="noConversion"/>
  </si>
  <si>
    <t>6天</t>
    <phoneticPr fontId="3" type="noConversion"/>
  </si>
  <si>
    <t>9/26,10/17,11/5,19,26,28,12/3,10</t>
    <phoneticPr fontId="3" type="noConversion"/>
  </si>
  <si>
    <t>11/28四○＊</t>
    <phoneticPr fontId="3" type="noConversion"/>
  </si>
  <si>
    <t>9/4,11,18,25,10/2,9,16,23,30,11/6,13,20,27,12/4,11,18,1/8,15,22(9/8,16,22,10/15,22,31,11/7-11/17,21,28)</t>
    <phoneticPr fontId="3" type="noConversion"/>
  </si>
  <si>
    <t>第 14 週訂午餐表 12/1-12/5</t>
    <phoneticPr fontId="3" type="noConversion"/>
  </si>
  <si>
    <t>12/3,10＊</t>
    <phoneticPr fontId="3" type="noConversion"/>
  </si>
  <si>
    <t>12/1,8○＊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</si>
</sst>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m/d;@"/>
    <numFmt numFmtId="178" formatCode="#,##0_ ;[Red]\-#,##0\ 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28"/>
      <name val="標楷體"/>
      <family val="4"/>
      <charset val="136"/>
    </font>
    <font>
      <b/>
      <sz val="20"/>
      <name val="新細明體"/>
      <family val="1"/>
      <charset val="136"/>
    </font>
    <font>
      <b/>
      <sz val="24"/>
      <name val="標楷體"/>
      <family val="4"/>
      <charset val="136"/>
    </font>
    <font>
      <sz val="1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7" fontId="4" fillId="5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3" borderId="5" xfId="0" applyFill="1" applyBorder="1" applyAlignment="1">
      <alignment horizontal="center" vertical="center" shrinkToFit="1"/>
    </xf>
    <xf numFmtId="0" fontId="1" fillId="0" borderId="0" xfId="0" applyFont="1"/>
    <xf numFmtId="0" fontId="1" fillId="4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left" vertical="center"/>
    </xf>
    <xf numFmtId="177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8" fontId="7" fillId="0" borderId="12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5" xfId="0" applyFill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B9E7-DAB8-4DCC-A8AE-93AB0E40758D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97" t="s">
        <v>80</v>
      </c>
      <c r="B1" s="97"/>
      <c r="C1" s="97"/>
      <c r="D1" s="97"/>
      <c r="E1" s="97"/>
      <c r="F1" s="97"/>
      <c r="G1" s="97"/>
      <c r="H1" s="97"/>
      <c r="I1" s="97"/>
      <c r="J1" s="97"/>
      <c r="K1" s="97"/>
      <c r="AA1" s="34"/>
      <c r="AB1" s="34"/>
      <c r="AM1" s="7"/>
      <c r="AN1" s="7"/>
      <c r="AO1" s="7"/>
      <c r="AP1" s="7"/>
    </row>
    <row r="2" spans="1:42" ht="75" customHeight="1" thickBot="1" x14ac:dyDescent="0.3">
      <c r="A2" s="96" t="s">
        <v>387</v>
      </c>
      <c r="B2" s="96"/>
      <c r="C2" s="96"/>
      <c r="D2" s="96"/>
      <c r="E2" s="96"/>
      <c r="F2" s="96"/>
      <c r="G2" s="96"/>
      <c r="H2" s="96"/>
      <c r="I2" s="96"/>
      <c r="J2" s="96"/>
      <c r="K2" s="96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1</v>
      </c>
      <c r="D23" s="41">
        <f>SUM(D4:D22)</f>
        <v>462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97" t="s">
        <v>80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</row>
    <row r="25" spans="1:42" ht="75" customHeight="1" thickBot="1" x14ac:dyDescent="0.3">
      <c r="A25" s="96" t="s">
        <v>387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21</v>
      </c>
      <c r="C46" s="37"/>
      <c r="D46" s="37">
        <f t="shared" si="3"/>
        <v>20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97" t="s">
        <v>80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W49" s="34"/>
      <c r="AP49" s="7"/>
    </row>
    <row r="50" spans="1:42" ht="75" customHeight="1" thickBot="1" x14ac:dyDescent="0.3">
      <c r="A50" s="96" t="s">
        <v>387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18</v>
      </c>
      <c r="E70" s="36">
        <v>3</v>
      </c>
      <c r="F70" s="37">
        <v>1</v>
      </c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1587</v>
      </c>
      <c r="C72" s="34">
        <f>SUM(C48+C23+C71)</f>
        <v>6</v>
      </c>
      <c r="D72" s="34">
        <f>SUM(D48+D23+D71)</f>
        <v>1420</v>
      </c>
      <c r="E72" s="34">
        <f>SUM(E48+E23+E71)</f>
        <v>139</v>
      </c>
      <c r="F72" s="34">
        <f>SUM(F48+F23+F71)</f>
        <v>22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90A6C-59BA-47B1-9C96-BCC49B2BC1A9}">
  <sheetPr>
    <pageSetUpPr fitToPage="1"/>
  </sheetPr>
  <dimension ref="A1:W81"/>
  <sheetViews>
    <sheetView zoomScaleNormal="100" workbookViewId="0">
      <selection activeCell="F9" sqref="F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45"/>
      <c r="B1" s="45"/>
      <c r="C1" s="45"/>
      <c r="D1" s="45"/>
      <c r="E1" s="45"/>
      <c r="F1" s="45"/>
      <c r="G1" s="98" t="s">
        <v>94</v>
      </c>
      <c r="H1" s="98"/>
      <c r="I1" s="98"/>
      <c r="J1" s="98"/>
      <c r="K1" s="98"/>
      <c r="L1" s="98"/>
      <c r="M1" s="45"/>
      <c r="N1" s="45"/>
      <c r="O1" s="98" t="s">
        <v>384</v>
      </c>
      <c r="P1" s="98"/>
      <c r="Q1" s="98"/>
      <c r="R1" s="45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409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48" t="s">
        <v>111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52" t="s">
        <v>120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104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104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47" t="s">
        <v>139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104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48" t="s">
        <v>175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7" t="s">
        <v>139</v>
      </c>
      <c r="G9" s="47">
        <v>7</v>
      </c>
      <c r="H9" s="47" t="s">
        <v>112</v>
      </c>
      <c r="I9" s="47" t="s">
        <v>148</v>
      </c>
      <c r="J9" s="47" t="s">
        <v>107</v>
      </c>
      <c r="K9" s="48" t="s">
        <v>104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48" t="s">
        <v>242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104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111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54" t="s">
        <v>419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104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164</v>
      </c>
      <c r="G12" s="47">
        <v>10</v>
      </c>
      <c r="H12" s="53">
        <v>919</v>
      </c>
      <c r="I12" s="49" t="s">
        <v>165</v>
      </c>
      <c r="J12" s="47" t="s">
        <v>103</v>
      </c>
      <c r="K12" s="48" t="s">
        <v>166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7" t="s">
        <v>139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51" t="s">
        <v>418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178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48" t="s">
        <v>104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48" t="s">
        <v>192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48" t="s">
        <v>420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405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48" t="s">
        <v>104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48" t="s">
        <v>104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420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139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139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48" t="s">
        <v>104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58" t="s">
        <v>206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48" t="s">
        <v>104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58" t="s">
        <v>206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58" t="s">
        <v>206</v>
      </c>
    </row>
    <row r="28" spans="1:21" ht="24.95" customHeight="1" x14ac:dyDescent="0.25">
      <c r="A28" s="45">
        <f>SUM(C28+I28+O28)</f>
        <v>75</v>
      </c>
      <c r="B28" s="45"/>
      <c r="C28" s="45">
        <f>COUNTA(C3:C27)</f>
        <v>25</v>
      </c>
      <c r="D28" s="45"/>
      <c r="E28" s="59">
        <f>COUNTA(E3:E24)</f>
        <v>16</v>
      </c>
      <c r="F28" s="59">
        <f>COUNTA(F3:F27)</f>
        <v>6</v>
      </c>
      <c r="G28" s="45"/>
      <c r="H28" s="45"/>
      <c r="I28" s="59">
        <f>COUNTA(I3:I27)</f>
        <v>25</v>
      </c>
      <c r="J28" s="45"/>
      <c r="K28" s="45">
        <f>COUNTA(K3:K23)</f>
        <v>20</v>
      </c>
      <c r="L28" s="45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45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410</v>
      </c>
      <c r="F32" s="1"/>
      <c r="G32" s="1"/>
      <c r="H32" s="1"/>
      <c r="I32" s="1"/>
      <c r="J32" s="1"/>
      <c r="K32" s="1"/>
      <c r="L32" s="69" t="s">
        <v>424</v>
      </c>
      <c r="M32" s="25" t="s">
        <v>295</v>
      </c>
      <c r="N32" s="24" t="s">
        <v>253</v>
      </c>
      <c r="P32" s="67" t="s">
        <v>254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258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259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398</v>
      </c>
      <c r="F34" s="1"/>
      <c r="G34" s="1"/>
      <c r="H34" s="1"/>
      <c r="I34" s="1"/>
      <c r="J34" s="1"/>
      <c r="K34" s="1"/>
      <c r="L34" s="1"/>
      <c r="M34" s="25" t="s">
        <v>399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514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266</v>
      </c>
      <c r="F36" s="1"/>
      <c r="G36" s="1"/>
      <c r="H36" s="1"/>
      <c r="I36" s="1"/>
      <c r="J36" s="1"/>
      <c r="K36" s="1"/>
      <c r="L36" s="1"/>
      <c r="M36" s="25" t="s">
        <v>267</v>
      </c>
      <c r="N36" s="24" t="s">
        <v>427</v>
      </c>
      <c r="O36" s="25"/>
      <c r="P36" s="24"/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>
        <v>45947</v>
      </c>
      <c r="F37" s="1"/>
      <c r="G37" s="1"/>
      <c r="H37" s="1"/>
      <c r="I37" s="1"/>
      <c r="J37" s="1"/>
      <c r="K37" s="1"/>
      <c r="L37" s="1"/>
      <c r="M37" s="25" t="s">
        <v>271</v>
      </c>
      <c r="N37" s="24"/>
      <c r="O37" s="25"/>
      <c r="P37" s="25"/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274</v>
      </c>
      <c r="F38" s="24"/>
      <c r="G38" s="25"/>
      <c r="H38" s="25"/>
      <c r="I38" s="25"/>
      <c r="J38" s="25"/>
      <c r="K38" s="25"/>
      <c r="L38" s="25"/>
      <c r="M38" s="25" t="s">
        <v>275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428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429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281</v>
      </c>
      <c r="F41" s="1"/>
      <c r="G41" s="1"/>
      <c r="H41" s="1"/>
      <c r="I41" s="1"/>
      <c r="J41" s="1"/>
      <c r="K41" s="1"/>
      <c r="L41" s="1"/>
      <c r="M41" s="25" t="s">
        <v>282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411</v>
      </c>
      <c r="F42" s="1"/>
      <c r="G42" s="1"/>
      <c r="H42" s="1"/>
      <c r="I42" s="1"/>
      <c r="J42" s="1"/>
      <c r="K42" s="1"/>
      <c r="L42" s="1"/>
      <c r="N42" s="25" t="s">
        <v>326</v>
      </c>
      <c r="O42" s="25"/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288</v>
      </c>
      <c r="F43" s="24"/>
      <c r="M43" s="25" t="s">
        <v>289</v>
      </c>
      <c r="N43" s="25" t="s">
        <v>290</v>
      </c>
      <c r="O43" s="24" t="s">
        <v>291</v>
      </c>
      <c r="Q43" s="73"/>
      <c r="R43" s="68" t="s">
        <v>89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423</v>
      </c>
      <c r="M45" s="73" t="s">
        <v>402</v>
      </c>
      <c r="N45" s="24" t="s">
        <v>427</v>
      </c>
      <c r="P45" s="24" t="s">
        <v>425</v>
      </c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87" t="s">
        <v>107</v>
      </c>
      <c r="D46" s="73" t="s">
        <v>104</v>
      </c>
      <c r="E46" s="66" t="s">
        <v>407</v>
      </c>
      <c r="M46" s="73" t="s">
        <v>252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302</v>
      </c>
      <c r="F48" s="1"/>
      <c r="G48" s="1"/>
      <c r="H48" s="1"/>
      <c r="I48" s="1"/>
      <c r="J48" s="25"/>
      <c r="K48" s="24"/>
      <c r="L48" s="25"/>
      <c r="M48" s="73" t="s">
        <v>252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1"/>
      <c r="J49" s="25"/>
      <c r="K49" s="24"/>
      <c r="L49" s="25"/>
      <c r="M49" s="73" t="s">
        <v>271</v>
      </c>
      <c r="N49" s="24"/>
      <c r="O49" s="25"/>
      <c r="P49" s="25"/>
      <c r="Q49" s="25"/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309</v>
      </c>
      <c r="F51" s="1"/>
      <c r="G51" s="1"/>
      <c r="H51" s="1"/>
      <c r="I51" s="1"/>
      <c r="J51" s="1"/>
      <c r="K51" s="1"/>
      <c r="L51" s="1"/>
      <c r="M51" s="25" t="s">
        <v>310</v>
      </c>
      <c r="N51" s="24" t="s">
        <v>262</v>
      </c>
      <c r="O51" s="24"/>
      <c r="P51" s="24" t="s">
        <v>426</v>
      </c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1"/>
      <c r="J52" s="1"/>
      <c r="K52" s="1"/>
      <c r="L52" s="1"/>
      <c r="M52" s="25" t="s">
        <v>314</v>
      </c>
      <c r="N52" s="24"/>
      <c r="O52" s="24"/>
      <c r="P52" s="24"/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1"/>
      <c r="J53" s="1"/>
      <c r="K53" s="1"/>
      <c r="L53" s="1"/>
      <c r="M53" s="73" t="s">
        <v>271</v>
      </c>
      <c r="N53" s="24"/>
      <c r="P53" s="24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321</v>
      </c>
      <c r="F55" s="25"/>
      <c r="G55" s="25"/>
      <c r="H55" s="25"/>
      <c r="I55" s="25"/>
      <c r="J55" s="25"/>
      <c r="K55" s="25"/>
      <c r="L55" s="25"/>
      <c r="M55" s="25" t="s">
        <v>322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325</v>
      </c>
      <c r="F56" s="1"/>
      <c r="G56" s="1"/>
      <c r="H56" s="1"/>
      <c r="I56" s="1"/>
      <c r="J56" s="1"/>
      <c r="K56" s="1"/>
      <c r="L56" s="1"/>
      <c r="M56" s="24"/>
      <c r="N56" s="25" t="s">
        <v>326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412</v>
      </c>
      <c r="F57" s="1"/>
      <c r="G57" s="1"/>
      <c r="H57" s="1"/>
      <c r="I57" s="1"/>
      <c r="J57" s="1"/>
      <c r="K57" s="1"/>
      <c r="L57" s="1"/>
      <c r="M57" s="25" t="s">
        <v>413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346</v>
      </c>
      <c r="F64" s="1"/>
      <c r="G64" s="1"/>
      <c r="H64" s="1"/>
      <c r="I64" s="1"/>
      <c r="J64" s="1"/>
      <c r="K64" s="1"/>
      <c r="L64" s="1"/>
      <c r="P64" s="25" t="s">
        <v>347</v>
      </c>
      <c r="Q64" s="69"/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1"/>
      <c r="I65" s="1"/>
      <c r="J65" s="1"/>
      <c r="K65" s="1"/>
      <c r="L65" s="68">
        <v>715</v>
      </c>
      <c r="M65" s="25" t="s">
        <v>356</v>
      </c>
      <c r="N65" s="25" t="s">
        <v>107</v>
      </c>
      <c r="O65" s="25" t="s">
        <v>104</v>
      </c>
      <c r="P65" s="76" t="s">
        <v>357</v>
      </c>
      <c r="Q65" s="1"/>
      <c r="T65" s="70"/>
      <c r="U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403</v>
      </c>
      <c r="M66" s="25" t="s">
        <v>373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354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355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359</v>
      </c>
      <c r="F68" s="1"/>
      <c r="G68" s="1"/>
      <c r="H68" s="1"/>
      <c r="I68" s="1"/>
      <c r="J68" s="1"/>
      <c r="K68" s="1"/>
      <c r="L68" s="1"/>
      <c r="P68" s="68" t="s">
        <v>360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25"/>
      <c r="J71" s="25"/>
      <c r="K71" s="25"/>
      <c r="L71" s="25"/>
      <c r="M71" s="73" t="s">
        <v>271</v>
      </c>
      <c r="N71" s="24"/>
      <c r="O71" s="25"/>
      <c r="P71" s="25"/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406</v>
      </c>
      <c r="O73" s="24"/>
      <c r="P73" s="25" t="s">
        <v>252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404</v>
      </c>
      <c r="F77" s="1"/>
      <c r="G77" s="1"/>
      <c r="H77" s="1"/>
      <c r="I77" s="1"/>
      <c r="J77" s="1"/>
      <c r="K77" s="1"/>
      <c r="L77" s="1"/>
      <c r="M77" s="25" t="s">
        <v>402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81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507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3904-0B1B-4C19-93D4-D26401ED0A48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97" t="s">
        <v>80</v>
      </c>
      <c r="B1" s="97"/>
      <c r="C1" s="97"/>
      <c r="D1" s="97"/>
      <c r="E1" s="97"/>
      <c r="F1" s="97"/>
      <c r="G1" s="97"/>
      <c r="H1" s="97"/>
      <c r="I1" s="97"/>
      <c r="J1" s="97"/>
      <c r="K1" s="97"/>
      <c r="AA1" s="34"/>
      <c r="AB1" s="34"/>
      <c r="AM1" s="7"/>
      <c r="AN1" s="7"/>
      <c r="AO1" s="7"/>
      <c r="AP1" s="7"/>
    </row>
    <row r="2" spans="1:42" ht="75" customHeight="1" thickBot="1" x14ac:dyDescent="0.3">
      <c r="A2" s="96" t="s">
        <v>387</v>
      </c>
      <c r="B2" s="96"/>
      <c r="C2" s="96"/>
      <c r="D2" s="96"/>
      <c r="E2" s="96"/>
      <c r="F2" s="96"/>
      <c r="G2" s="96"/>
      <c r="H2" s="96"/>
      <c r="I2" s="96"/>
      <c r="J2" s="96"/>
      <c r="K2" s="96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1</v>
      </c>
      <c r="D23" s="41">
        <f>SUM(D4:D22)</f>
        <v>462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97" t="s">
        <v>80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</row>
    <row r="25" spans="1:42" ht="75" customHeight="1" thickBot="1" x14ac:dyDescent="0.3">
      <c r="A25" s="96" t="s">
        <v>387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21</v>
      </c>
      <c r="C46" s="37"/>
      <c r="D46" s="37">
        <f t="shared" si="3"/>
        <v>20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97" t="s">
        <v>80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W49" s="34"/>
      <c r="AP49" s="7"/>
    </row>
    <row r="50" spans="1:42" ht="75" customHeight="1" thickBot="1" x14ac:dyDescent="0.3">
      <c r="A50" s="96" t="s">
        <v>387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19</v>
      </c>
      <c r="E70" s="36">
        <v>3</v>
      </c>
      <c r="F70" s="37"/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434</v>
      </c>
      <c r="E71" s="34">
        <f>SUM(E52:E70)</f>
        <v>41</v>
      </c>
      <c r="F71" s="34">
        <f>SUM(F52:F70)</f>
        <v>7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1587</v>
      </c>
      <c r="C72" s="34">
        <f>SUM(C48+C23+C71)</f>
        <v>6</v>
      </c>
      <c r="D72" s="34">
        <f>SUM(D48+D23+D71)</f>
        <v>1421</v>
      </c>
      <c r="E72" s="34">
        <f>SUM(E48+E23+E71)</f>
        <v>139</v>
      </c>
      <c r="F72" s="34">
        <f>SUM(F48+F23+F71)</f>
        <v>21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669A-0F3F-421E-9B78-D17D7F771B78}">
  <sheetPr>
    <pageSetUpPr fitToPage="1"/>
  </sheetPr>
  <dimension ref="A1:W81"/>
  <sheetViews>
    <sheetView zoomScaleNormal="100" workbookViewId="0">
      <selection activeCell="F13" sqref="F13"/>
    </sheetView>
  </sheetViews>
  <sheetFormatPr defaultRowHeight="24.95" customHeight="1" x14ac:dyDescent="0.25"/>
  <cols>
    <col min="5" max="7" width="9.5" bestFit="1" customWidth="1"/>
    <col min="13" max="16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88"/>
      <c r="B1" s="88"/>
      <c r="C1" s="88"/>
      <c r="D1" s="88"/>
      <c r="E1" s="88"/>
      <c r="F1" s="88"/>
      <c r="G1" s="98" t="s">
        <v>94</v>
      </c>
      <c r="H1" s="98"/>
      <c r="I1" s="98"/>
      <c r="J1" s="98"/>
      <c r="K1" s="98"/>
      <c r="L1" s="98"/>
      <c r="M1" s="88"/>
      <c r="N1" s="88"/>
      <c r="O1" s="98" t="s">
        <v>437</v>
      </c>
      <c r="P1" s="98"/>
      <c r="Q1" s="98"/>
      <c r="R1" s="88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439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51" t="s">
        <v>476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52" t="s">
        <v>120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104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439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47" t="s">
        <v>139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104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48" t="s">
        <v>175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8" t="s">
        <v>455</v>
      </c>
      <c r="G9" s="47">
        <v>7</v>
      </c>
      <c r="H9" s="47" t="s">
        <v>112</v>
      </c>
      <c r="I9" s="47" t="s">
        <v>148</v>
      </c>
      <c r="J9" s="47" t="s">
        <v>107</v>
      </c>
      <c r="K9" s="51" t="s">
        <v>459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51" t="s">
        <v>438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439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443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48" t="s">
        <v>158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439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462</v>
      </c>
      <c r="G12" s="47">
        <v>10</v>
      </c>
      <c r="H12" s="53">
        <v>919</v>
      </c>
      <c r="I12" s="49" t="s">
        <v>165</v>
      </c>
      <c r="J12" s="47" t="s">
        <v>103</v>
      </c>
      <c r="K12" s="51" t="s">
        <v>440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8" t="s">
        <v>455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51" t="s">
        <v>463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178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48" t="s">
        <v>104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51" t="s">
        <v>446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48" t="s">
        <v>104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405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48" t="s">
        <v>104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48" t="s">
        <v>457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104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139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478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48" t="s">
        <v>104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89" t="s">
        <v>441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48" t="s">
        <v>104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89" t="s">
        <v>441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89" t="s">
        <v>441</v>
      </c>
    </row>
    <row r="28" spans="1:21" ht="24.95" customHeight="1" x14ac:dyDescent="0.25">
      <c r="A28" s="88">
        <f>SUM(C28+I28+O28)</f>
        <v>75</v>
      </c>
      <c r="B28" s="88"/>
      <c r="C28" s="88">
        <f>COUNTA(C3:C27)</f>
        <v>25</v>
      </c>
      <c r="D28" s="88"/>
      <c r="E28" s="59">
        <f>COUNTA(E3:E24)</f>
        <v>16</v>
      </c>
      <c r="F28" s="59">
        <f>COUNTA(F3:F27)</f>
        <v>6</v>
      </c>
      <c r="G28" s="88"/>
      <c r="H28" s="88"/>
      <c r="I28" s="59">
        <f>COUNTA(I3:I27)</f>
        <v>25</v>
      </c>
      <c r="J28" s="88"/>
      <c r="K28" s="88">
        <f>COUNTA(K3:K23)</f>
        <v>20</v>
      </c>
      <c r="L28" s="88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88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410</v>
      </c>
      <c r="F32" s="1"/>
      <c r="G32" s="1"/>
      <c r="H32" s="1"/>
      <c r="I32" s="1"/>
      <c r="J32" s="1"/>
      <c r="K32" s="1"/>
      <c r="L32" s="69" t="s">
        <v>424</v>
      </c>
      <c r="M32" s="25" t="s">
        <v>295</v>
      </c>
      <c r="N32" s="24" t="s">
        <v>253</v>
      </c>
      <c r="P32" s="67" t="s">
        <v>449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477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479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473</v>
      </c>
      <c r="F34" s="1"/>
      <c r="G34" s="1"/>
      <c r="H34" s="1"/>
      <c r="I34" s="1"/>
      <c r="J34" s="1"/>
      <c r="K34" s="1"/>
      <c r="L34" s="1"/>
      <c r="M34" s="25" t="s">
        <v>474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514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472</v>
      </c>
      <c r="F36" s="1"/>
      <c r="G36" s="1"/>
      <c r="H36" s="1"/>
      <c r="I36" s="1"/>
      <c r="J36" s="1"/>
      <c r="K36" s="1"/>
      <c r="L36" s="1"/>
      <c r="M36" s="25" t="s">
        <v>402</v>
      </c>
      <c r="N36" s="24" t="s">
        <v>450</v>
      </c>
      <c r="O36" s="25"/>
      <c r="P36" s="24"/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>
        <v>45947</v>
      </c>
      <c r="F37" s="1"/>
      <c r="G37" s="1"/>
      <c r="H37" s="1"/>
      <c r="I37" s="25" t="s">
        <v>314</v>
      </c>
      <c r="J37" s="1"/>
      <c r="K37" s="1"/>
      <c r="L37" s="25" t="s">
        <v>468</v>
      </c>
      <c r="M37" s="25" t="s">
        <v>169</v>
      </c>
      <c r="N37" s="24" t="s">
        <v>107</v>
      </c>
      <c r="O37" s="73" t="s">
        <v>475</v>
      </c>
      <c r="P37" s="25" t="s">
        <v>252</v>
      </c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456</v>
      </c>
      <c r="F38" s="24"/>
      <c r="G38" s="25"/>
      <c r="H38" s="25"/>
      <c r="I38" s="25"/>
      <c r="J38" s="25"/>
      <c r="K38" s="25"/>
      <c r="L38" s="25"/>
      <c r="M38" s="25" t="s">
        <v>252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428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429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466</v>
      </c>
      <c r="F41" s="1"/>
      <c r="G41" s="1"/>
      <c r="H41" s="1"/>
      <c r="I41" s="1"/>
      <c r="J41" s="1"/>
      <c r="K41" s="1"/>
      <c r="L41" s="1"/>
      <c r="M41" s="25" t="s">
        <v>467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464</v>
      </c>
      <c r="F42" s="1"/>
      <c r="G42" s="1"/>
      <c r="H42" s="1"/>
      <c r="I42" s="1"/>
      <c r="J42" s="1"/>
      <c r="K42" s="1"/>
      <c r="L42" s="1"/>
      <c r="N42" s="25" t="s">
        <v>465</v>
      </c>
      <c r="O42" s="25"/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447</v>
      </c>
      <c r="F43" s="24"/>
      <c r="M43" s="73"/>
      <c r="N43" s="25" t="s">
        <v>510</v>
      </c>
      <c r="P43" s="25" t="s">
        <v>448</v>
      </c>
      <c r="R43" s="68" t="s">
        <v>89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451</v>
      </c>
      <c r="M45" s="73" t="s">
        <v>442</v>
      </c>
      <c r="N45" s="24" t="s">
        <v>452</v>
      </c>
      <c r="P45" s="90"/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88" t="s">
        <v>107</v>
      </c>
      <c r="D46" s="73" t="s">
        <v>104</v>
      </c>
      <c r="E46" s="66" t="s">
        <v>407</v>
      </c>
      <c r="M46" s="73" t="s">
        <v>252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302</v>
      </c>
      <c r="F48" s="1"/>
      <c r="G48" s="1"/>
      <c r="H48" s="1"/>
      <c r="I48" s="1"/>
      <c r="J48" s="25"/>
      <c r="K48" s="24"/>
      <c r="L48" s="25"/>
      <c r="M48" s="73" t="s">
        <v>252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25" t="s">
        <v>314</v>
      </c>
      <c r="J49" s="25"/>
      <c r="K49" s="24"/>
      <c r="L49" s="25" t="s">
        <v>211</v>
      </c>
      <c r="M49" s="73" t="s">
        <v>458</v>
      </c>
      <c r="N49" s="24" t="s">
        <v>107</v>
      </c>
      <c r="O49" s="73">
        <v>45981</v>
      </c>
      <c r="P49" s="25" t="s">
        <v>314</v>
      </c>
      <c r="Q49" s="25"/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453</v>
      </c>
      <c r="F51" s="1"/>
      <c r="G51" s="1"/>
      <c r="H51" s="1"/>
      <c r="I51" s="1"/>
      <c r="J51" s="1"/>
      <c r="K51" s="1"/>
      <c r="L51" s="1"/>
      <c r="M51" s="25" t="s">
        <v>295</v>
      </c>
      <c r="N51" s="24" t="s">
        <v>454</v>
      </c>
      <c r="O51" s="24"/>
      <c r="P51" s="90"/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25" t="s">
        <v>314</v>
      </c>
      <c r="J52" s="1"/>
      <c r="K52" s="1"/>
      <c r="L52" s="25" t="s">
        <v>469</v>
      </c>
      <c r="M52" s="25" t="s">
        <v>470</v>
      </c>
      <c r="N52" s="24" t="s">
        <v>107</v>
      </c>
      <c r="O52" s="73">
        <v>46001</v>
      </c>
      <c r="P52" s="25" t="s">
        <v>314</v>
      </c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73" t="s">
        <v>271</v>
      </c>
      <c r="J53" s="1"/>
      <c r="K53" s="1"/>
      <c r="L53" s="25" t="s">
        <v>471</v>
      </c>
      <c r="M53" s="25" t="s">
        <v>177</v>
      </c>
      <c r="N53" s="24" t="s">
        <v>107</v>
      </c>
      <c r="O53" s="73">
        <v>46001</v>
      </c>
      <c r="P53" s="73" t="s">
        <v>271</v>
      </c>
      <c r="Q53" s="69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321</v>
      </c>
      <c r="F55" s="25"/>
      <c r="G55" s="25"/>
      <c r="H55" s="25"/>
      <c r="I55" s="25"/>
      <c r="J55" s="25"/>
      <c r="K55" s="25"/>
      <c r="L55" s="25"/>
      <c r="M55" s="25" t="s">
        <v>322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325</v>
      </c>
      <c r="F56" s="1"/>
      <c r="G56" s="1"/>
      <c r="H56" s="1"/>
      <c r="I56" s="1"/>
      <c r="J56" s="1"/>
      <c r="K56" s="1"/>
      <c r="L56" s="1"/>
      <c r="M56" s="24"/>
      <c r="N56" s="25" t="s">
        <v>326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460</v>
      </c>
      <c r="F57" s="1"/>
      <c r="G57" s="1"/>
      <c r="H57" s="1"/>
      <c r="I57" s="1"/>
      <c r="J57" s="1"/>
      <c r="K57" s="1"/>
      <c r="L57" s="1"/>
      <c r="M57" s="25" t="s">
        <v>461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346</v>
      </c>
      <c r="F64" s="1"/>
      <c r="G64" s="1"/>
      <c r="H64" s="1"/>
      <c r="I64" s="1"/>
      <c r="J64" s="1"/>
      <c r="K64" s="1"/>
      <c r="L64" s="1"/>
      <c r="P64" s="25" t="s">
        <v>347</v>
      </c>
      <c r="Q64" s="69"/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1"/>
      <c r="I65" s="1"/>
      <c r="J65" s="1"/>
      <c r="K65" s="1"/>
      <c r="L65" s="68">
        <v>715</v>
      </c>
      <c r="M65" s="25" t="s">
        <v>356</v>
      </c>
      <c r="N65" s="25" t="s">
        <v>107</v>
      </c>
      <c r="O65" s="25" t="s">
        <v>104</v>
      </c>
      <c r="P65" s="76" t="s">
        <v>357</v>
      </c>
      <c r="Q65" s="1"/>
      <c r="T65" s="70"/>
      <c r="U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403</v>
      </c>
      <c r="M66" s="25" t="s">
        <v>373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354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355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444</v>
      </c>
      <c r="F68" s="1"/>
      <c r="G68" s="1"/>
      <c r="H68" s="1"/>
      <c r="I68" s="1"/>
      <c r="J68" s="1"/>
      <c r="K68" s="1"/>
      <c r="L68" s="1"/>
      <c r="P68" s="68" t="s">
        <v>445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73" t="s">
        <v>271</v>
      </c>
      <c r="J71" s="25"/>
      <c r="K71" s="25"/>
      <c r="L71" s="25" t="s">
        <v>123</v>
      </c>
      <c r="M71" s="73" t="s">
        <v>224</v>
      </c>
      <c r="N71" s="24" t="s">
        <v>107</v>
      </c>
      <c r="O71" s="73">
        <v>45982</v>
      </c>
      <c r="P71" s="73" t="s">
        <v>271</v>
      </c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406</v>
      </c>
      <c r="O73" s="24"/>
      <c r="P73" s="25" t="s">
        <v>252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404</v>
      </c>
      <c r="F77" s="1"/>
      <c r="G77" s="1"/>
      <c r="H77" s="1"/>
      <c r="I77" s="1"/>
      <c r="J77" s="1"/>
      <c r="K77" s="1"/>
      <c r="L77" s="1"/>
      <c r="M77" s="25" t="s">
        <v>402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88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507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2F35-B118-4C05-82B3-51DA3EE88E49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97" t="s">
        <v>80</v>
      </c>
      <c r="B1" s="97"/>
      <c r="C1" s="97"/>
      <c r="D1" s="97"/>
      <c r="E1" s="97"/>
      <c r="F1" s="97"/>
      <c r="G1" s="97"/>
      <c r="H1" s="97"/>
      <c r="I1" s="97"/>
      <c r="J1" s="97"/>
      <c r="K1" s="97"/>
      <c r="AA1" s="34"/>
      <c r="AB1" s="34"/>
      <c r="AM1" s="7"/>
      <c r="AN1" s="7"/>
      <c r="AO1" s="7"/>
      <c r="AP1" s="7"/>
    </row>
    <row r="2" spans="1:42" ht="75" customHeight="1" thickBot="1" x14ac:dyDescent="0.3">
      <c r="A2" s="96" t="s">
        <v>387</v>
      </c>
      <c r="B2" s="96"/>
      <c r="C2" s="96"/>
      <c r="D2" s="96"/>
      <c r="E2" s="96"/>
      <c r="F2" s="96"/>
      <c r="G2" s="96"/>
      <c r="H2" s="96"/>
      <c r="I2" s="96"/>
      <c r="J2" s="96"/>
      <c r="K2" s="96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>
        <v>1</v>
      </c>
      <c r="D9" s="37">
        <f t="shared" si="0"/>
        <v>24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2</v>
      </c>
      <c r="D23" s="41">
        <f>SUM(D4:D22)</f>
        <v>461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97" t="s">
        <v>80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</row>
    <row r="25" spans="1:42" ht="75" customHeight="1" thickBot="1" x14ac:dyDescent="0.3">
      <c r="A25" s="96" t="s">
        <v>387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21</v>
      </c>
      <c r="C46" s="37"/>
      <c r="D46" s="37">
        <f t="shared" si="3"/>
        <v>20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97" t="s">
        <v>80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W49" s="34"/>
      <c r="AP49" s="7"/>
    </row>
    <row r="50" spans="1:42" ht="75" customHeight="1" thickBot="1" x14ac:dyDescent="0.3">
      <c r="A50" s="96" t="s">
        <v>387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8</v>
      </c>
      <c r="E69" s="36">
        <v>4</v>
      </c>
      <c r="F69" s="37">
        <v>1</v>
      </c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19</v>
      </c>
      <c r="E70" s="36">
        <v>3</v>
      </c>
      <c r="F70" s="37"/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1587</v>
      </c>
      <c r="C72" s="34">
        <f>SUM(C48+C23+C71)</f>
        <v>7</v>
      </c>
      <c r="D72" s="34">
        <f>SUM(D48+D23+D71)</f>
        <v>1419</v>
      </c>
      <c r="E72" s="34">
        <f>SUM(E48+E23+E71)</f>
        <v>139</v>
      </c>
      <c r="F72" s="34">
        <f>SUM(F48+F23+F71)</f>
        <v>22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902E-1FFA-4CC2-9B5F-F69725805FB3}">
  <sheetPr>
    <pageSetUpPr fitToPage="1"/>
  </sheetPr>
  <dimension ref="A1:W81"/>
  <sheetViews>
    <sheetView zoomScaleNormal="100" workbookViewId="0">
      <selection activeCell="F13" sqref="F13"/>
    </sheetView>
  </sheetViews>
  <sheetFormatPr defaultRowHeight="24.95" customHeight="1" x14ac:dyDescent="0.25"/>
  <cols>
    <col min="5" max="7" width="9.5" bestFit="1" customWidth="1"/>
    <col min="13" max="16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91"/>
      <c r="B1" s="91"/>
      <c r="C1" s="91"/>
      <c r="D1" s="91"/>
      <c r="E1" s="91"/>
      <c r="F1" s="91"/>
      <c r="G1" s="98" t="s">
        <v>94</v>
      </c>
      <c r="H1" s="98"/>
      <c r="I1" s="98"/>
      <c r="J1" s="98"/>
      <c r="K1" s="98"/>
      <c r="L1" s="98"/>
      <c r="M1" s="91"/>
      <c r="N1" s="91"/>
      <c r="O1" s="98" t="s">
        <v>480</v>
      </c>
      <c r="P1" s="98"/>
      <c r="Q1" s="98"/>
      <c r="R1" s="91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484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51" t="s">
        <v>476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93" t="s">
        <v>505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484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484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48" t="s">
        <v>486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104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51" t="s">
        <v>502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8" t="s">
        <v>178</v>
      </c>
      <c r="G9" s="47">
        <v>7</v>
      </c>
      <c r="H9" s="47" t="s">
        <v>112</v>
      </c>
      <c r="I9" s="47" t="s">
        <v>148</v>
      </c>
      <c r="J9" s="47" t="s">
        <v>107</v>
      </c>
      <c r="K9" s="51" t="s">
        <v>481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48" t="s">
        <v>242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483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111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48" t="s">
        <v>158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483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487</v>
      </c>
      <c r="G12" s="47">
        <v>10</v>
      </c>
      <c r="H12" s="53">
        <v>919</v>
      </c>
      <c r="I12" s="49" t="s">
        <v>165</v>
      </c>
      <c r="J12" s="47" t="s">
        <v>103</v>
      </c>
      <c r="K12" s="51" t="s">
        <v>491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8" t="s">
        <v>485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51" t="s">
        <v>519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492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48" t="s">
        <v>104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51" t="s">
        <v>482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51" t="s">
        <v>488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515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51" t="s">
        <v>484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51" t="s">
        <v>508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104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139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178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51" t="s">
        <v>513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89" t="s">
        <v>490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51" t="s">
        <v>481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89" t="s">
        <v>490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89" t="s">
        <v>489</v>
      </c>
    </row>
    <row r="28" spans="1:21" ht="24.95" customHeight="1" x14ac:dyDescent="0.25">
      <c r="A28" s="91">
        <f>SUM(C28+I28+O28)</f>
        <v>75</v>
      </c>
      <c r="B28" s="91"/>
      <c r="C28" s="91">
        <f>COUNTA(C3:C27)</f>
        <v>25</v>
      </c>
      <c r="D28" s="91"/>
      <c r="E28" s="59">
        <f>COUNTA(E3:E24)</f>
        <v>16</v>
      </c>
      <c r="F28" s="59">
        <f>COUNTA(F3:F27)</f>
        <v>6</v>
      </c>
      <c r="G28" s="91"/>
      <c r="H28" s="91"/>
      <c r="I28" s="59">
        <f>COUNTA(I3:I27)</f>
        <v>25</v>
      </c>
      <c r="J28" s="91"/>
      <c r="K28" s="91">
        <f>COUNTA(K3:K23)</f>
        <v>20</v>
      </c>
      <c r="L28" s="91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91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516</v>
      </c>
      <c r="F32" s="1"/>
      <c r="G32" s="1"/>
      <c r="H32" s="1"/>
      <c r="I32" s="1"/>
      <c r="J32" s="1"/>
      <c r="K32" s="1"/>
      <c r="L32" s="69" t="s">
        <v>424</v>
      </c>
      <c r="M32" s="25" t="s">
        <v>517</v>
      </c>
      <c r="N32" s="24" t="s">
        <v>253</v>
      </c>
      <c r="P32" s="67" t="s">
        <v>449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477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479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473</v>
      </c>
      <c r="F34" s="1"/>
      <c r="G34" s="1"/>
      <c r="H34" s="1"/>
      <c r="I34" s="1"/>
      <c r="J34" s="1"/>
      <c r="K34" s="1"/>
      <c r="L34" s="1"/>
      <c r="M34" s="25" t="s">
        <v>474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295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497</v>
      </c>
      <c r="F36" s="1"/>
      <c r="G36" s="1"/>
      <c r="H36" s="1"/>
      <c r="I36" s="1"/>
      <c r="J36" s="1"/>
      <c r="K36" s="1"/>
      <c r="L36" s="1"/>
      <c r="M36" s="25" t="s">
        <v>413</v>
      </c>
      <c r="N36" s="24" t="s">
        <v>427</v>
      </c>
      <c r="O36" s="25"/>
      <c r="P36" s="24" t="s">
        <v>494</v>
      </c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 t="s">
        <v>506</v>
      </c>
      <c r="F37" s="1"/>
      <c r="G37" s="1"/>
      <c r="H37" s="1"/>
      <c r="I37" s="25" t="s">
        <v>252</v>
      </c>
      <c r="J37" s="1"/>
      <c r="K37" s="1"/>
      <c r="L37" s="25" t="s">
        <v>468</v>
      </c>
      <c r="M37" s="25" t="s">
        <v>169</v>
      </c>
      <c r="N37" s="24" t="s">
        <v>107</v>
      </c>
      <c r="O37" s="73" t="s">
        <v>475</v>
      </c>
      <c r="P37" s="25" t="s">
        <v>252</v>
      </c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456</v>
      </c>
      <c r="F38" s="24"/>
      <c r="G38" s="25"/>
      <c r="H38" s="25"/>
      <c r="I38" s="25"/>
      <c r="J38" s="25"/>
      <c r="K38" s="25"/>
      <c r="L38" s="25"/>
      <c r="M38" s="25" t="s">
        <v>252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428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429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466</v>
      </c>
      <c r="F41" s="1"/>
      <c r="G41" s="1"/>
      <c r="H41" s="1"/>
      <c r="I41" s="1"/>
      <c r="J41" s="1"/>
      <c r="K41" s="1"/>
      <c r="L41" s="1"/>
      <c r="M41" s="25" t="s">
        <v>467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520</v>
      </c>
      <c r="F42" s="1"/>
      <c r="G42" s="1"/>
      <c r="H42" s="1"/>
      <c r="I42" s="1"/>
      <c r="J42" s="1"/>
      <c r="K42" s="1"/>
      <c r="L42" s="1"/>
      <c r="N42" s="25"/>
      <c r="O42" s="25" t="s">
        <v>504</v>
      </c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447</v>
      </c>
      <c r="F43" s="24"/>
      <c r="M43" s="73"/>
      <c r="N43" s="25" t="s">
        <v>511</v>
      </c>
      <c r="P43" s="25" t="s">
        <v>448</v>
      </c>
      <c r="R43" s="68" t="s">
        <v>89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451</v>
      </c>
      <c r="M45" s="73" t="s">
        <v>442</v>
      </c>
      <c r="N45" s="24" t="s">
        <v>452</v>
      </c>
      <c r="P45" s="90"/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91" t="s">
        <v>107</v>
      </c>
      <c r="D46" s="73" t="s">
        <v>104</v>
      </c>
      <c r="E46" s="66" t="s">
        <v>407</v>
      </c>
      <c r="M46" s="73" t="s">
        <v>252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496</v>
      </c>
      <c r="F48" s="1"/>
      <c r="G48" s="1"/>
      <c r="H48" s="1"/>
      <c r="I48" s="1"/>
      <c r="J48" s="25"/>
      <c r="K48" s="24"/>
      <c r="L48" s="25"/>
      <c r="M48" s="73" t="s">
        <v>299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25" t="s">
        <v>314</v>
      </c>
      <c r="J49" s="25"/>
      <c r="K49" s="24"/>
      <c r="L49" s="25" t="s">
        <v>211</v>
      </c>
      <c r="M49" s="73" t="s">
        <v>458</v>
      </c>
      <c r="N49" s="24" t="s">
        <v>107</v>
      </c>
      <c r="O49" s="66" t="s">
        <v>509</v>
      </c>
      <c r="P49" s="25"/>
      <c r="Q49" s="25" t="s">
        <v>299</v>
      </c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453</v>
      </c>
      <c r="F51" s="1"/>
      <c r="G51" s="1"/>
      <c r="H51" s="1"/>
      <c r="I51" s="1"/>
      <c r="J51" s="1"/>
      <c r="K51" s="1"/>
      <c r="L51" s="1"/>
      <c r="M51" s="25" t="s">
        <v>295</v>
      </c>
      <c r="N51" s="24" t="s">
        <v>454</v>
      </c>
      <c r="O51" s="24"/>
      <c r="P51" s="90"/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25" t="s">
        <v>314</v>
      </c>
      <c r="J52" s="1"/>
      <c r="K52" s="1"/>
      <c r="L52" s="25" t="s">
        <v>469</v>
      </c>
      <c r="M52" s="25" t="s">
        <v>470</v>
      </c>
      <c r="N52" s="24" t="s">
        <v>107</v>
      </c>
      <c r="O52" s="73">
        <v>46001</v>
      </c>
      <c r="P52" s="25" t="s">
        <v>314</v>
      </c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73" t="s">
        <v>271</v>
      </c>
      <c r="J53" s="1"/>
      <c r="K53" s="1"/>
      <c r="L53" s="25" t="s">
        <v>471</v>
      </c>
      <c r="M53" s="25" t="s">
        <v>177</v>
      </c>
      <c r="N53" s="24" t="s">
        <v>107</v>
      </c>
      <c r="O53" s="73" t="s">
        <v>493</v>
      </c>
      <c r="P53" s="25" t="s">
        <v>275</v>
      </c>
      <c r="Q53" s="69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321</v>
      </c>
      <c r="F55" s="25"/>
      <c r="G55" s="25"/>
      <c r="H55" s="25"/>
      <c r="I55" s="25"/>
      <c r="J55" s="25"/>
      <c r="K55" s="25"/>
      <c r="L55" s="25"/>
      <c r="M55" s="25" t="s">
        <v>322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503</v>
      </c>
      <c r="F56" s="1"/>
      <c r="G56" s="1"/>
      <c r="H56" s="1"/>
      <c r="I56" s="1"/>
      <c r="J56" s="1"/>
      <c r="K56" s="1"/>
      <c r="L56" s="1"/>
      <c r="M56" s="24"/>
      <c r="O56" s="25" t="s">
        <v>504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460</v>
      </c>
      <c r="F57" s="1"/>
      <c r="G57" s="1"/>
      <c r="H57" s="1"/>
      <c r="I57" s="1"/>
      <c r="J57" s="1"/>
      <c r="K57" s="1"/>
      <c r="L57" s="1"/>
      <c r="M57" s="25" t="s">
        <v>461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499</v>
      </c>
      <c r="F64" s="1"/>
      <c r="G64" s="1"/>
      <c r="H64" s="1"/>
      <c r="I64" s="1"/>
      <c r="J64" s="1"/>
      <c r="K64" s="1"/>
      <c r="L64" s="1"/>
      <c r="P64" s="25" t="s">
        <v>500</v>
      </c>
      <c r="Q64" s="24" t="s">
        <v>498</v>
      </c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94" t="s">
        <v>512</v>
      </c>
      <c r="I65" s="25" t="s">
        <v>341</v>
      </c>
      <c r="J65" s="1"/>
      <c r="K65" s="1"/>
      <c r="L65" s="68">
        <v>715</v>
      </c>
      <c r="M65" s="25" t="s">
        <v>356</v>
      </c>
      <c r="N65" s="25" t="s">
        <v>107</v>
      </c>
      <c r="O65" s="76" t="s">
        <v>357</v>
      </c>
      <c r="P65" s="1"/>
      <c r="S65" s="70"/>
      <c r="T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501</v>
      </c>
      <c r="M66" s="25" t="s">
        <v>433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499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500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444</v>
      </c>
      <c r="F68" s="1"/>
      <c r="G68" s="1"/>
      <c r="H68" s="1"/>
      <c r="I68" s="1"/>
      <c r="J68" s="1"/>
      <c r="K68" s="1"/>
      <c r="L68" s="1"/>
      <c r="P68" s="68" t="s">
        <v>445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73" t="s">
        <v>271</v>
      </c>
      <c r="J71" s="25"/>
      <c r="K71" s="25"/>
      <c r="L71" s="25" t="s">
        <v>123</v>
      </c>
      <c r="M71" s="73" t="s">
        <v>224</v>
      </c>
      <c r="N71" s="24" t="s">
        <v>107</v>
      </c>
      <c r="O71" s="73">
        <v>45982</v>
      </c>
      <c r="P71" s="73" t="s">
        <v>271</v>
      </c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406</v>
      </c>
      <c r="O73" s="24"/>
      <c r="P73" s="25" t="s">
        <v>252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518</v>
      </c>
      <c r="F77" s="1"/>
      <c r="G77" s="1"/>
      <c r="H77" s="1"/>
      <c r="I77" s="1"/>
      <c r="J77" s="1"/>
      <c r="K77" s="1"/>
      <c r="L77" s="1"/>
      <c r="M77" s="25" t="s">
        <v>413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91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252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498E-6B83-4983-A624-55C18B3EFD72}">
  <sheetPr>
    <tabColor rgb="FFFFFF00"/>
  </sheetPr>
  <dimension ref="A1:S26"/>
  <sheetViews>
    <sheetView topLeftCell="A14" workbookViewId="0">
      <selection activeCell="H23" sqref="H23"/>
    </sheetView>
  </sheetViews>
  <sheetFormatPr defaultRowHeight="30" customHeight="1" x14ac:dyDescent="0.25"/>
  <cols>
    <col min="1" max="1" width="8.625" style="33" customWidth="1"/>
    <col min="2" max="2" width="12.625" customWidth="1"/>
    <col min="3" max="3" width="8.625" customWidth="1"/>
    <col min="4" max="7" width="10.625" customWidth="1"/>
    <col min="8" max="8" width="20.625" customWidth="1"/>
    <col min="9" max="13" width="8.625" style="1" customWidth="1"/>
    <col min="14" max="19" width="8.625" customWidth="1"/>
    <col min="257" max="257" width="8.625" customWidth="1"/>
    <col min="258" max="258" width="12.625" customWidth="1"/>
    <col min="259" max="259" width="8.625" customWidth="1"/>
    <col min="260" max="262" width="10.625" customWidth="1"/>
    <col min="263" max="263" width="18.625" customWidth="1"/>
    <col min="264" max="270" width="8.625" customWidth="1"/>
    <col min="513" max="513" width="8.625" customWidth="1"/>
    <col min="514" max="514" width="12.625" customWidth="1"/>
    <col min="515" max="515" width="8.625" customWidth="1"/>
    <col min="516" max="518" width="10.625" customWidth="1"/>
    <col min="519" max="519" width="18.625" customWidth="1"/>
    <col min="520" max="526" width="8.625" customWidth="1"/>
    <col min="769" max="769" width="8.625" customWidth="1"/>
    <col min="770" max="770" width="12.625" customWidth="1"/>
    <col min="771" max="771" width="8.625" customWidth="1"/>
    <col min="772" max="774" width="10.625" customWidth="1"/>
    <col min="775" max="775" width="18.625" customWidth="1"/>
    <col min="776" max="782" width="8.625" customWidth="1"/>
    <col min="1025" max="1025" width="8.625" customWidth="1"/>
    <col min="1026" max="1026" width="12.625" customWidth="1"/>
    <col min="1027" max="1027" width="8.625" customWidth="1"/>
    <col min="1028" max="1030" width="10.625" customWidth="1"/>
    <col min="1031" max="1031" width="18.625" customWidth="1"/>
    <col min="1032" max="1038" width="8.625" customWidth="1"/>
    <col min="1281" max="1281" width="8.625" customWidth="1"/>
    <col min="1282" max="1282" width="12.625" customWidth="1"/>
    <col min="1283" max="1283" width="8.625" customWidth="1"/>
    <col min="1284" max="1286" width="10.625" customWidth="1"/>
    <col min="1287" max="1287" width="18.625" customWidth="1"/>
    <col min="1288" max="1294" width="8.625" customWidth="1"/>
    <col min="1537" max="1537" width="8.625" customWidth="1"/>
    <col min="1538" max="1538" width="12.625" customWidth="1"/>
    <col min="1539" max="1539" width="8.625" customWidth="1"/>
    <col min="1540" max="1542" width="10.625" customWidth="1"/>
    <col min="1543" max="1543" width="18.625" customWidth="1"/>
    <col min="1544" max="1550" width="8.625" customWidth="1"/>
    <col min="1793" max="1793" width="8.625" customWidth="1"/>
    <col min="1794" max="1794" width="12.625" customWidth="1"/>
    <col min="1795" max="1795" width="8.625" customWidth="1"/>
    <col min="1796" max="1798" width="10.625" customWidth="1"/>
    <col min="1799" max="1799" width="18.625" customWidth="1"/>
    <col min="1800" max="1806" width="8.625" customWidth="1"/>
    <col min="2049" max="2049" width="8.625" customWidth="1"/>
    <col min="2050" max="2050" width="12.625" customWidth="1"/>
    <col min="2051" max="2051" width="8.625" customWidth="1"/>
    <col min="2052" max="2054" width="10.625" customWidth="1"/>
    <col min="2055" max="2055" width="18.625" customWidth="1"/>
    <col min="2056" max="2062" width="8.625" customWidth="1"/>
    <col min="2305" max="2305" width="8.625" customWidth="1"/>
    <col min="2306" max="2306" width="12.625" customWidth="1"/>
    <col min="2307" max="2307" width="8.625" customWidth="1"/>
    <col min="2308" max="2310" width="10.625" customWidth="1"/>
    <col min="2311" max="2311" width="18.625" customWidth="1"/>
    <col min="2312" max="2318" width="8.625" customWidth="1"/>
    <col min="2561" max="2561" width="8.625" customWidth="1"/>
    <col min="2562" max="2562" width="12.625" customWidth="1"/>
    <col min="2563" max="2563" width="8.625" customWidth="1"/>
    <col min="2564" max="2566" width="10.625" customWidth="1"/>
    <col min="2567" max="2567" width="18.625" customWidth="1"/>
    <col min="2568" max="2574" width="8.625" customWidth="1"/>
    <col min="2817" max="2817" width="8.625" customWidth="1"/>
    <col min="2818" max="2818" width="12.625" customWidth="1"/>
    <col min="2819" max="2819" width="8.625" customWidth="1"/>
    <col min="2820" max="2822" width="10.625" customWidth="1"/>
    <col min="2823" max="2823" width="18.625" customWidth="1"/>
    <col min="2824" max="2830" width="8.625" customWidth="1"/>
    <col min="3073" max="3073" width="8.625" customWidth="1"/>
    <col min="3074" max="3074" width="12.625" customWidth="1"/>
    <col min="3075" max="3075" width="8.625" customWidth="1"/>
    <col min="3076" max="3078" width="10.625" customWidth="1"/>
    <col min="3079" max="3079" width="18.625" customWidth="1"/>
    <col min="3080" max="3086" width="8.625" customWidth="1"/>
    <col min="3329" max="3329" width="8.625" customWidth="1"/>
    <col min="3330" max="3330" width="12.625" customWidth="1"/>
    <col min="3331" max="3331" width="8.625" customWidth="1"/>
    <col min="3332" max="3334" width="10.625" customWidth="1"/>
    <col min="3335" max="3335" width="18.625" customWidth="1"/>
    <col min="3336" max="3342" width="8.625" customWidth="1"/>
    <col min="3585" max="3585" width="8.625" customWidth="1"/>
    <col min="3586" max="3586" width="12.625" customWidth="1"/>
    <col min="3587" max="3587" width="8.625" customWidth="1"/>
    <col min="3588" max="3590" width="10.625" customWidth="1"/>
    <col min="3591" max="3591" width="18.625" customWidth="1"/>
    <col min="3592" max="3598" width="8.625" customWidth="1"/>
    <col min="3841" max="3841" width="8.625" customWidth="1"/>
    <col min="3842" max="3842" width="12.625" customWidth="1"/>
    <col min="3843" max="3843" width="8.625" customWidth="1"/>
    <col min="3844" max="3846" width="10.625" customWidth="1"/>
    <col min="3847" max="3847" width="18.625" customWidth="1"/>
    <col min="3848" max="3854" width="8.625" customWidth="1"/>
    <col min="4097" max="4097" width="8.625" customWidth="1"/>
    <col min="4098" max="4098" width="12.625" customWidth="1"/>
    <col min="4099" max="4099" width="8.625" customWidth="1"/>
    <col min="4100" max="4102" width="10.625" customWidth="1"/>
    <col min="4103" max="4103" width="18.625" customWidth="1"/>
    <col min="4104" max="4110" width="8.625" customWidth="1"/>
    <col min="4353" max="4353" width="8.625" customWidth="1"/>
    <col min="4354" max="4354" width="12.625" customWidth="1"/>
    <col min="4355" max="4355" width="8.625" customWidth="1"/>
    <col min="4356" max="4358" width="10.625" customWidth="1"/>
    <col min="4359" max="4359" width="18.625" customWidth="1"/>
    <col min="4360" max="4366" width="8.625" customWidth="1"/>
    <col min="4609" max="4609" width="8.625" customWidth="1"/>
    <col min="4610" max="4610" width="12.625" customWidth="1"/>
    <col min="4611" max="4611" width="8.625" customWidth="1"/>
    <col min="4612" max="4614" width="10.625" customWidth="1"/>
    <col min="4615" max="4615" width="18.625" customWidth="1"/>
    <col min="4616" max="4622" width="8.625" customWidth="1"/>
    <col min="4865" max="4865" width="8.625" customWidth="1"/>
    <col min="4866" max="4866" width="12.625" customWidth="1"/>
    <col min="4867" max="4867" width="8.625" customWidth="1"/>
    <col min="4868" max="4870" width="10.625" customWidth="1"/>
    <col min="4871" max="4871" width="18.625" customWidth="1"/>
    <col min="4872" max="4878" width="8.625" customWidth="1"/>
    <col min="5121" max="5121" width="8.625" customWidth="1"/>
    <col min="5122" max="5122" width="12.625" customWidth="1"/>
    <col min="5123" max="5123" width="8.625" customWidth="1"/>
    <col min="5124" max="5126" width="10.625" customWidth="1"/>
    <col min="5127" max="5127" width="18.625" customWidth="1"/>
    <col min="5128" max="5134" width="8.625" customWidth="1"/>
    <col min="5377" max="5377" width="8.625" customWidth="1"/>
    <col min="5378" max="5378" width="12.625" customWidth="1"/>
    <col min="5379" max="5379" width="8.625" customWidth="1"/>
    <col min="5380" max="5382" width="10.625" customWidth="1"/>
    <col min="5383" max="5383" width="18.625" customWidth="1"/>
    <col min="5384" max="5390" width="8.625" customWidth="1"/>
    <col min="5633" max="5633" width="8.625" customWidth="1"/>
    <col min="5634" max="5634" width="12.625" customWidth="1"/>
    <col min="5635" max="5635" width="8.625" customWidth="1"/>
    <col min="5636" max="5638" width="10.625" customWidth="1"/>
    <col min="5639" max="5639" width="18.625" customWidth="1"/>
    <col min="5640" max="5646" width="8.625" customWidth="1"/>
    <col min="5889" max="5889" width="8.625" customWidth="1"/>
    <col min="5890" max="5890" width="12.625" customWidth="1"/>
    <col min="5891" max="5891" width="8.625" customWidth="1"/>
    <col min="5892" max="5894" width="10.625" customWidth="1"/>
    <col min="5895" max="5895" width="18.625" customWidth="1"/>
    <col min="5896" max="5902" width="8.625" customWidth="1"/>
    <col min="6145" max="6145" width="8.625" customWidth="1"/>
    <col min="6146" max="6146" width="12.625" customWidth="1"/>
    <col min="6147" max="6147" width="8.625" customWidth="1"/>
    <col min="6148" max="6150" width="10.625" customWidth="1"/>
    <col min="6151" max="6151" width="18.625" customWidth="1"/>
    <col min="6152" max="6158" width="8.625" customWidth="1"/>
    <col min="6401" max="6401" width="8.625" customWidth="1"/>
    <col min="6402" max="6402" width="12.625" customWidth="1"/>
    <col min="6403" max="6403" width="8.625" customWidth="1"/>
    <col min="6404" max="6406" width="10.625" customWidth="1"/>
    <col min="6407" max="6407" width="18.625" customWidth="1"/>
    <col min="6408" max="6414" width="8.625" customWidth="1"/>
    <col min="6657" max="6657" width="8.625" customWidth="1"/>
    <col min="6658" max="6658" width="12.625" customWidth="1"/>
    <col min="6659" max="6659" width="8.625" customWidth="1"/>
    <col min="6660" max="6662" width="10.625" customWidth="1"/>
    <col min="6663" max="6663" width="18.625" customWidth="1"/>
    <col min="6664" max="6670" width="8.625" customWidth="1"/>
    <col min="6913" max="6913" width="8.625" customWidth="1"/>
    <col min="6914" max="6914" width="12.625" customWidth="1"/>
    <col min="6915" max="6915" width="8.625" customWidth="1"/>
    <col min="6916" max="6918" width="10.625" customWidth="1"/>
    <col min="6919" max="6919" width="18.625" customWidth="1"/>
    <col min="6920" max="6926" width="8.625" customWidth="1"/>
    <col min="7169" max="7169" width="8.625" customWidth="1"/>
    <col min="7170" max="7170" width="12.625" customWidth="1"/>
    <col min="7171" max="7171" width="8.625" customWidth="1"/>
    <col min="7172" max="7174" width="10.625" customWidth="1"/>
    <col min="7175" max="7175" width="18.625" customWidth="1"/>
    <col min="7176" max="7182" width="8.625" customWidth="1"/>
    <col min="7425" max="7425" width="8.625" customWidth="1"/>
    <col min="7426" max="7426" width="12.625" customWidth="1"/>
    <col min="7427" max="7427" width="8.625" customWidth="1"/>
    <col min="7428" max="7430" width="10.625" customWidth="1"/>
    <col min="7431" max="7431" width="18.625" customWidth="1"/>
    <col min="7432" max="7438" width="8.625" customWidth="1"/>
    <col min="7681" max="7681" width="8.625" customWidth="1"/>
    <col min="7682" max="7682" width="12.625" customWidth="1"/>
    <col min="7683" max="7683" width="8.625" customWidth="1"/>
    <col min="7684" max="7686" width="10.625" customWidth="1"/>
    <col min="7687" max="7687" width="18.625" customWidth="1"/>
    <col min="7688" max="7694" width="8.625" customWidth="1"/>
    <col min="7937" max="7937" width="8.625" customWidth="1"/>
    <col min="7938" max="7938" width="12.625" customWidth="1"/>
    <col min="7939" max="7939" width="8.625" customWidth="1"/>
    <col min="7940" max="7942" width="10.625" customWidth="1"/>
    <col min="7943" max="7943" width="18.625" customWidth="1"/>
    <col min="7944" max="7950" width="8.625" customWidth="1"/>
    <col min="8193" max="8193" width="8.625" customWidth="1"/>
    <col min="8194" max="8194" width="12.625" customWidth="1"/>
    <col min="8195" max="8195" width="8.625" customWidth="1"/>
    <col min="8196" max="8198" width="10.625" customWidth="1"/>
    <col min="8199" max="8199" width="18.625" customWidth="1"/>
    <col min="8200" max="8206" width="8.625" customWidth="1"/>
    <col min="8449" max="8449" width="8.625" customWidth="1"/>
    <col min="8450" max="8450" width="12.625" customWidth="1"/>
    <col min="8451" max="8451" width="8.625" customWidth="1"/>
    <col min="8452" max="8454" width="10.625" customWidth="1"/>
    <col min="8455" max="8455" width="18.625" customWidth="1"/>
    <col min="8456" max="8462" width="8.625" customWidth="1"/>
    <col min="8705" max="8705" width="8.625" customWidth="1"/>
    <col min="8706" max="8706" width="12.625" customWidth="1"/>
    <col min="8707" max="8707" width="8.625" customWidth="1"/>
    <col min="8708" max="8710" width="10.625" customWidth="1"/>
    <col min="8711" max="8711" width="18.625" customWidth="1"/>
    <col min="8712" max="8718" width="8.625" customWidth="1"/>
    <col min="8961" max="8961" width="8.625" customWidth="1"/>
    <col min="8962" max="8962" width="12.625" customWidth="1"/>
    <col min="8963" max="8963" width="8.625" customWidth="1"/>
    <col min="8964" max="8966" width="10.625" customWidth="1"/>
    <col min="8967" max="8967" width="18.625" customWidth="1"/>
    <col min="8968" max="8974" width="8.625" customWidth="1"/>
    <col min="9217" max="9217" width="8.625" customWidth="1"/>
    <col min="9218" max="9218" width="12.625" customWidth="1"/>
    <col min="9219" max="9219" width="8.625" customWidth="1"/>
    <col min="9220" max="9222" width="10.625" customWidth="1"/>
    <col min="9223" max="9223" width="18.625" customWidth="1"/>
    <col min="9224" max="9230" width="8.625" customWidth="1"/>
    <col min="9473" max="9473" width="8.625" customWidth="1"/>
    <col min="9474" max="9474" width="12.625" customWidth="1"/>
    <col min="9475" max="9475" width="8.625" customWidth="1"/>
    <col min="9476" max="9478" width="10.625" customWidth="1"/>
    <col min="9479" max="9479" width="18.625" customWidth="1"/>
    <col min="9480" max="9486" width="8.625" customWidth="1"/>
    <col min="9729" max="9729" width="8.625" customWidth="1"/>
    <col min="9730" max="9730" width="12.625" customWidth="1"/>
    <col min="9731" max="9731" width="8.625" customWidth="1"/>
    <col min="9732" max="9734" width="10.625" customWidth="1"/>
    <col min="9735" max="9735" width="18.625" customWidth="1"/>
    <col min="9736" max="9742" width="8.625" customWidth="1"/>
    <col min="9985" max="9985" width="8.625" customWidth="1"/>
    <col min="9986" max="9986" width="12.625" customWidth="1"/>
    <col min="9987" max="9987" width="8.625" customWidth="1"/>
    <col min="9988" max="9990" width="10.625" customWidth="1"/>
    <col min="9991" max="9991" width="18.625" customWidth="1"/>
    <col min="9992" max="9998" width="8.625" customWidth="1"/>
    <col min="10241" max="10241" width="8.625" customWidth="1"/>
    <col min="10242" max="10242" width="12.625" customWidth="1"/>
    <col min="10243" max="10243" width="8.625" customWidth="1"/>
    <col min="10244" max="10246" width="10.625" customWidth="1"/>
    <col min="10247" max="10247" width="18.625" customWidth="1"/>
    <col min="10248" max="10254" width="8.625" customWidth="1"/>
    <col min="10497" max="10497" width="8.625" customWidth="1"/>
    <col min="10498" max="10498" width="12.625" customWidth="1"/>
    <col min="10499" max="10499" width="8.625" customWidth="1"/>
    <col min="10500" max="10502" width="10.625" customWidth="1"/>
    <col min="10503" max="10503" width="18.625" customWidth="1"/>
    <col min="10504" max="10510" width="8.625" customWidth="1"/>
    <col min="10753" max="10753" width="8.625" customWidth="1"/>
    <col min="10754" max="10754" width="12.625" customWidth="1"/>
    <col min="10755" max="10755" width="8.625" customWidth="1"/>
    <col min="10756" max="10758" width="10.625" customWidth="1"/>
    <col min="10759" max="10759" width="18.625" customWidth="1"/>
    <col min="10760" max="10766" width="8.625" customWidth="1"/>
    <col min="11009" max="11009" width="8.625" customWidth="1"/>
    <col min="11010" max="11010" width="12.625" customWidth="1"/>
    <col min="11011" max="11011" width="8.625" customWidth="1"/>
    <col min="11012" max="11014" width="10.625" customWidth="1"/>
    <col min="11015" max="11015" width="18.625" customWidth="1"/>
    <col min="11016" max="11022" width="8.625" customWidth="1"/>
    <col min="11265" max="11265" width="8.625" customWidth="1"/>
    <col min="11266" max="11266" width="12.625" customWidth="1"/>
    <col min="11267" max="11267" width="8.625" customWidth="1"/>
    <col min="11268" max="11270" width="10.625" customWidth="1"/>
    <col min="11271" max="11271" width="18.625" customWidth="1"/>
    <col min="11272" max="11278" width="8.625" customWidth="1"/>
    <col min="11521" max="11521" width="8.625" customWidth="1"/>
    <col min="11522" max="11522" width="12.625" customWidth="1"/>
    <col min="11523" max="11523" width="8.625" customWidth="1"/>
    <col min="11524" max="11526" width="10.625" customWidth="1"/>
    <col min="11527" max="11527" width="18.625" customWidth="1"/>
    <col min="11528" max="11534" width="8.625" customWidth="1"/>
    <col min="11777" max="11777" width="8.625" customWidth="1"/>
    <col min="11778" max="11778" width="12.625" customWidth="1"/>
    <col min="11779" max="11779" width="8.625" customWidth="1"/>
    <col min="11780" max="11782" width="10.625" customWidth="1"/>
    <col min="11783" max="11783" width="18.625" customWidth="1"/>
    <col min="11784" max="11790" width="8.625" customWidth="1"/>
    <col min="12033" max="12033" width="8.625" customWidth="1"/>
    <col min="12034" max="12034" width="12.625" customWidth="1"/>
    <col min="12035" max="12035" width="8.625" customWidth="1"/>
    <col min="12036" max="12038" width="10.625" customWidth="1"/>
    <col min="12039" max="12039" width="18.625" customWidth="1"/>
    <col min="12040" max="12046" width="8.625" customWidth="1"/>
    <col min="12289" max="12289" width="8.625" customWidth="1"/>
    <col min="12290" max="12290" width="12.625" customWidth="1"/>
    <col min="12291" max="12291" width="8.625" customWidth="1"/>
    <col min="12292" max="12294" width="10.625" customWidth="1"/>
    <col min="12295" max="12295" width="18.625" customWidth="1"/>
    <col min="12296" max="12302" width="8.625" customWidth="1"/>
    <col min="12545" max="12545" width="8.625" customWidth="1"/>
    <col min="12546" max="12546" width="12.625" customWidth="1"/>
    <col min="12547" max="12547" width="8.625" customWidth="1"/>
    <col min="12548" max="12550" width="10.625" customWidth="1"/>
    <col min="12551" max="12551" width="18.625" customWidth="1"/>
    <col min="12552" max="12558" width="8.625" customWidth="1"/>
    <col min="12801" max="12801" width="8.625" customWidth="1"/>
    <col min="12802" max="12802" width="12.625" customWidth="1"/>
    <col min="12803" max="12803" width="8.625" customWidth="1"/>
    <col min="12804" max="12806" width="10.625" customWidth="1"/>
    <col min="12807" max="12807" width="18.625" customWidth="1"/>
    <col min="12808" max="12814" width="8.625" customWidth="1"/>
    <col min="13057" max="13057" width="8.625" customWidth="1"/>
    <col min="13058" max="13058" width="12.625" customWidth="1"/>
    <col min="13059" max="13059" width="8.625" customWidth="1"/>
    <col min="13060" max="13062" width="10.625" customWidth="1"/>
    <col min="13063" max="13063" width="18.625" customWidth="1"/>
    <col min="13064" max="13070" width="8.625" customWidth="1"/>
    <col min="13313" max="13313" width="8.625" customWidth="1"/>
    <col min="13314" max="13314" width="12.625" customWidth="1"/>
    <col min="13315" max="13315" width="8.625" customWidth="1"/>
    <col min="13316" max="13318" width="10.625" customWidth="1"/>
    <col min="13319" max="13319" width="18.625" customWidth="1"/>
    <col min="13320" max="13326" width="8.625" customWidth="1"/>
    <col min="13569" max="13569" width="8.625" customWidth="1"/>
    <col min="13570" max="13570" width="12.625" customWidth="1"/>
    <col min="13571" max="13571" width="8.625" customWidth="1"/>
    <col min="13572" max="13574" width="10.625" customWidth="1"/>
    <col min="13575" max="13575" width="18.625" customWidth="1"/>
    <col min="13576" max="13582" width="8.625" customWidth="1"/>
    <col min="13825" max="13825" width="8.625" customWidth="1"/>
    <col min="13826" max="13826" width="12.625" customWidth="1"/>
    <col min="13827" max="13827" width="8.625" customWidth="1"/>
    <col min="13828" max="13830" width="10.625" customWidth="1"/>
    <col min="13831" max="13831" width="18.625" customWidth="1"/>
    <col min="13832" max="13838" width="8.625" customWidth="1"/>
    <col min="14081" max="14081" width="8.625" customWidth="1"/>
    <col min="14082" max="14082" width="12.625" customWidth="1"/>
    <col min="14083" max="14083" width="8.625" customWidth="1"/>
    <col min="14084" max="14086" width="10.625" customWidth="1"/>
    <col min="14087" max="14087" width="18.625" customWidth="1"/>
    <col min="14088" max="14094" width="8.625" customWidth="1"/>
    <col min="14337" max="14337" width="8.625" customWidth="1"/>
    <col min="14338" max="14338" width="12.625" customWidth="1"/>
    <col min="14339" max="14339" width="8.625" customWidth="1"/>
    <col min="14340" max="14342" width="10.625" customWidth="1"/>
    <col min="14343" max="14343" width="18.625" customWidth="1"/>
    <col min="14344" max="14350" width="8.625" customWidth="1"/>
    <col min="14593" max="14593" width="8.625" customWidth="1"/>
    <col min="14594" max="14594" width="12.625" customWidth="1"/>
    <col min="14595" max="14595" width="8.625" customWidth="1"/>
    <col min="14596" max="14598" width="10.625" customWidth="1"/>
    <col min="14599" max="14599" width="18.625" customWidth="1"/>
    <col min="14600" max="14606" width="8.625" customWidth="1"/>
    <col min="14849" max="14849" width="8.625" customWidth="1"/>
    <col min="14850" max="14850" width="12.625" customWidth="1"/>
    <col min="14851" max="14851" width="8.625" customWidth="1"/>
    <col min="14852" max="14854" width="10.625" customWidth="1"/>
    <col min="14855" max="14855" width="18.625" customWidth="1"/>
    <col min="14856" max="14862" width="8.625" customWidth="1"/>
    <col min="15105" max="15105" width="8.625" customWidth="1"/>
    <col min="15106" max="15106" width="12.625" customWidth="1"/>
    <col min="15107" max="15107" width="8.625" customWidth="1"/>
    <col min="15108" max="15110" width="10.625" customWidth="1"/>
    <col min="15111" max="15111" width="18.625" customWidth="1"/>
    <col min="15112" max="15118" width="8.625" customWidth="1"/>
    <col min="15361" max="15361" width="8.625" customWidth="1"/>
    <col min="15362" max="15362" width="12.625" customWidth="1"/>
    <col min="15363" max="15363" width="8.625" customWidth="1"/>
    <col min="15364" max="15366" width="10.625" customWidth="1"/>
    <col min="15367" max="15367" width="18.625" customWidth="1"/>
    <col min="15368" max="15374" width="8.625" customWidth="1"/>
    <col min="15617" max="15617" width="8.625" customWidth="1"/>
    <col min="15618" max="15618" width="12.625" customWidth="1"/>
    <col min="15619" max="15619" width="8.625" customWidth="1"/>
    <col min="15620" max="15622" width="10.625" customWidth="1"/>
    <col min="15623" max="15623" width="18.625" customWidth="1"/>
    <col min="15624" max="15630" width="8.625" customWidth="1"/>
    <col min="15873" max="15873" width="8.625" customWidth="1"/>
    <col min="15874" max="15874" width="12.625" customWidth="1"/>
    <col min="15875" max="15875" width="8.625" customWidth="1"/>
    <col min="15876" max="15878" width="10.625" customWidth="1"/>
    <col min="15879" max="15879" width="18.625" customWidth="1"/>
    <col min="15880" max="15886" width="8.625" customWidth="1"/>
    <col min="16129" max="16129" width="8.625" customWidth="1"/>
    <col min="16130" max="16130" width="12.625" customWidth="1"/>
    <col min="16131" max="16131" width="8.625" customWidth="1"/>
    <col min="16132" max="16134" width="10.625" customWidth="1"/>
    <col min="16135" max="16135" width="18.625" customWidth="1"/>
    <col min="16136" max="16142" width="8.625" customWidth="1"/>
  </cols>
  <sheetData>
    <row r="1" spans="1:19" ht="30" customHeight="1" thickBot="1" x14ac:dyDescent="0.3">
      <c r="A1" s="101" t="s">
        <v>0</v>
      </c>
      <c r="B1" s="101"/>
      <c r="C1" s="101"/>
      <c r="D1" s="101"/>
      <c r="E1" s="101"/>
      <c r="F1" s="101"/>
      <c r="G1" s="101"/>
      <c r="H1" s="101"/>
    </row>
    <row r="2" spans="1:19" ht="30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>
        <v>114</v>
      </c>
      <c r="J2" s="7">
        <v>113</v>
      </c>
      <c r="K2" s="7">
        <v>112</v>
      </c>
      <c r="L2" s="7">
        <v>111</v>
      </c>
      <c r="M2" s="7">
        <v>110</v>
      </c>
      <c r="N2" s="7">
        <v>109</v>
      </c>
      <c r="O2" s="7">
        <v>108</v>
      </c>
      <c r="P2" s="7">
        <v>107</v>
      </c>
      <c r="Q2" s="7">
        <v>106</v>
      </c>
    </row>
    <row r="3" spans="1:19" ht="30" customHeight="1" x14ac:dyDescent="0.25">
      <c r="A3" s="8" t="s">
        <v>9</v>
      </c>
      <c r="B3" s="9">
        <v>45889</v>
      </c>
      <c r="C3" s="10">
        <v>1</v>
      </c>
      <c r="D3" s="11" t="s">
        <v>10</v>
      </c>
      <c r="E3" s="11"/>
      <c r="F3" s="11"/>
      <c r="G3" s="11"/>
      <c r="H3" s="12" t="s">
        <v>11</v>
      </c>
      <c r="I3" s="13" t="s">
        <v>10</v>
      </c>
      <c r="J3" s="13" t="s">
        <v>12</v>
      </c>
      <c r="K3" s="13" t="s">
        <v>13</v>
      </c>
      <c r="L3" s="13" t="s">
        <v>10</v>
      </c>
      <c r="M3" s="7"/>
      <c r="N3" s="7" t="s">
        <v>12</v>
      </c>
      <c r="O3" s="7" t="s">
        <v>14</v>
      </c>
      <c r="P3" s="7" t="s">
        <v>13</v>
      </c>
      <c r="Q3" s="7" t="s">
        <v>10</v>
      </c>
    </row>
    <row r="4" spans="1:19" ht="30" customHeight="1" x14ac:dyDescent="0.25">
      <c r="A4" s="8" t="s">
        <v>15</v>
      </c>
      <c r="B4" s="14" t="s">
        <v>16</v>
      </c>
      <c r="C4" s="11">
        <v>5</v>
      </c>
      <c r="D4" s="11" t="s">
        <v>14</v>
      </c>
      <c r="E4" s="11" t="s">
        <v>13</v>
      </c>
      <c r="F4" s="11" t="s">
        <v>12</v>
      </c>
      <c r="G4" s="11" t="s">
        <v>10</v>
      </c>
      <c r="H4" s="12" t="s">
        <v>17</v>
      </c>
      <c r="I4" s="13" t="s">
        <v>14</v>
      </c>
      <c r="J4" s="13" t="s">
        <v>12</v>
      </c>
      <c r="K4" s="13" t="s">
        <v>13</v>
      </c>
      <c r="L4" s="13" t="s">
        <v>10</v>
      </c>
      <c r="M4" s="15" t="s">
        <v>14</v>
      </c>
      <c r="N4" s="7" t="s">
        <v>12</v>
      </c>
      <c r="O4" s="7" t="s">
        <v>13</v>
      </c>
      <c r="P4" s="7" t="s">
        <v>12</v>
      </c>
      <c r="Q4" s="7" t="s">
        <v>13</v>
      </c>
    </row>
    <row r="5" spans="1:19" ht="30" customHeight="1" x14ac:dyDescent="0.25">
      <c r="A5" s="8" t="s">
        <v>18</v>
      </c>
      <c r="B5" s="11" t="s">
        <v>19</v>
      </c>
      <c r="C5" s="11">
        <v>5</v>
      </c>
      <c r="D5" s="11" t="s">
        <v>13</v>
      </c>
      <c r="E5" s="11" t="s">
        <v>12</v>
      </c>
      <c r="F5" s="11" t="s">
        <v>10</v>
      </c>
      <c r="G5" s="11" t="s">
        <v>14</v>
      </c>
      <c r="H5" s="12"/>
      <c r="I5" s="16" t="s">
        <v>13</v>
      </c>
      <c r="J5" s="13" t="s">
        <v>10</v>
      </c>
      <c r="K5" s="13" t="s">
        <v>12</v>
      </c>
      <c r="L5" s="13" t="s">
        <v>14</v>
      </c>
      <c r="M5" s="7" t="s">
        <v>12</v>
      </c>
      <c r="N5" s="7" t="s">
        <v>10</v>
      </c>
      <c r="O5" s="7" t="s">
        <v>10</v>
      </c>
      <c r="P5" s="7" t="s">
        <v>10</v>
      </c>
      <c r="Q5" s="7" t="s">
        <v>12</v>
      </c>
    </row>
    <row r="6" spans="1:19" ht="30" customHeight="1" x14ac:dyDescent="0.25">
      <c r="A6" s="8" t="s">
        <v>20</v>
      </c>
      <c r="B6" s="11" t="s">
        <v>21</v>
      </c>
      <c r="C6" s="11">
        <v>5</v>
      </c>
      <c r="D6" s="11" t="s">
        <v>12</v>
      </c>
      <c r="E6" s="11" t="s">
        <v>10</v>
      </c>
      <c r="F6" s="11" t="s">
        <v>14</v>
      </c>
      <c r="G6" s="11" t="s">
        <v>13</v>
      </c>
      <c r="H6" s="12" t="s">
        <v>22</v>
      </c>
      <c r="I6" s="13" t="s">
        <v>12</v>
      </c>
      <c r="J6" s="13" t="s">
        <v>14</v>
      </c>
      <c r="K6" s="13" t="s">
        <v>10</v>
      </c>
      <c r="L6" s="13" t="s">
        <v>13</v>
      </c>
      <c r="M6" s="7" t="s">
        <v>10</v>
      </c>
      <c r="N6" s="7" t="s">
        <v>13</v>
      </c>
      <c r="O6" s="15" t="s">
        <v>12</v>
      </c>
      <c r="P6" s="7" t="s">
        <v>14</v>
      </c>
      <c r="Q6" s="7" t="s">
        <v>14</v>
      </c>
    </row>
    <row r="7" spans="1:19" ht="30" customHeight="1" x14ac:dyDescent="0.25">
      <c r="A7" s="17" t="s">
        <v>23</v>
      </c>
      <c r="B7" s="18" t="s">
        <v>24</v>
      </c>
      <c r="C7" s="11">
        <v>5</v>
      </c>
      <c r="D7" s="11" t="s">
        <v>10</v>
      </c>
      <c r="E7" s="11" t="s">
        <v>14</v>
      </c>
      <c r="F7" s="11" t="s">
        <v>13</v>
      </c>
      <c r="G7" s="11" t="s">
        <v>12</v>
      </c>
      <c r="H7" s="12" t="s">
        <v>25</v>
      </c>
      <c r="I7" s="13" t="s">
        <v>10</v>
      </c>
      <c r="J7" s="13" t="s">
        <v>13</v>
      </c>
      <c r="K7" s="19" t="s">
        <v>14</v>
      </c>
      <c r="L7" s="13" t="s">
        <v>12</v>
      </c>
      <c r="M7" s="7" t="s">
        <v>13</v>
      </c>
      <c r="N7" s="7" t="s">
        <v>14</v>
      </c>
      <c r="O7" s="7" t="s">
        <v>14</v>
      </c>
      <c r="P7" s="7" t="s">
        <v>13</v>
      </c>
      <c r="Q7" s="15" t="s">
        <v>10</v>
      </c>
    </row>
    <row r="8" spans="1:19" ht="30" customHeight="1" x14ac:dyDescent="0.25">
      <c r="A8" s="17" t="s">
        <v>26</v>
      </c>
      <c r="B8" s="14" t="s">
        <v>27</v>
      </c>
      <c r="C8" s="20">
        <v>4</v>
      </c>
      <c r="D8" s="100" t="s">
        <v>28</v>
      </c>
      <c r="E8" s="100"/>
      <c r="F8" s="100"/>
      <c r="G8" s="100"/>
      <c r="H8" s="12" t="s">
        <v>29</v>
      </c>
    </row>
    <row r="9" spans="1:19" ht="30" customHeight="1" x14ac:dyDescent="0.25">
      <c r="A9" s="17" t="s">
        <v>30</v>
      </c>
      <c r="B9" s="14" t="s">
        <v>31</v>
      </c>
      <c r="C9" s="20">
        <v>3</v>
      </c>
      <c r="D9" s="100" t="s">
        <v>28</v>
      </c>
      <c r="E9" s="100"/>
      <c r="F9" s="100"/>
      <c r="G9" s="100"/>
      <c r="H9" s="12" t="s">
        <v>32</v>
      </c>
    </row>
    <row r="10" spans="1:19" ht="30" customHeight="1" x14ac:dyDescent="0.25">
      <c r="A10" s="17" t="s">
        <v>33</v>
      </c>
      <c r="B10" s="14" t="s">
        <v>34</v>
      </c>
      <c r="C10" s="11">
        <v>5</v>
      </c>
      <c r="D10" s="100" t="s">
        <v>28</v>
      </c>
      <c r="E10" s="100"/>
      <c r="F10" s="100"/>
      <c r="G10" s="100"/>
      <c r="H10" s="21" t="s">
        <v>35</v>
      </c>
    </row>
    <row r="11" spans="1:19" ht="30" customHeight="1" x14ac:dyDescent="0.25">
      <c r="A11" s="17" t="s">
        <v>36</v>
      </c>
      <c r="B11" s="18" t="s">
        <v>37</v>
      </c>
      <c r="C11" s="20">
        <v>4</v>
      </c>
      <c r="D11" s="100" t="s">
        <v>28</v>
      </c>
      <c r="E11" s="100"/>
      <c r="F11" s="100"/>
      <c r="G11" s="100"/>
      <c r="H11" s="12" t="s">
        <v>38</v>
      </c>
    </row>
    <row r="12" spans="1:19" ht="30" customHeight="1" x14ac:dyDescent="0.25">
      <c r="A12" s="17" t="s">
        <v>39</v>
      </c>
      <c r="B12" s="14" t="s">
        <v>40</v>
      </c>
      <c r="C12" s="11">
        <v>5</v>
      </c>
      <c r="D12" s="100" t="s">
        <v>28</v>
      </c>
      <c r="E12" s="100"/>
      <c r="F12" s="100"/>
      <c r="G12" s="100"/>
      <c r="H12" s="21" t="s">
        <v>41</v>
      </c>
    </row>
    <row r="13" spans="1:19" ht="30" customHeight="1" x14ac:dyDescent="0.25">
      <c r="A13" s="17" t="s">
        <v>42</v>
      </c>
      <c r="B13" s="14" t="s">
        <v>43</v>
      </c>
      <c r="C13" s="11">
        <v>5</v>
      </c>
      <c r="D13" s="100" t="s">
        <v>28</v>
      </c>
      <c r="E13" s="100"/>
      <c r="F13" s="100"/>
      <c r="G13" s="100"/>
      <c r="H13" s="22" t="s">
        <v>430</v>
      </c>
    </row>
    <row r="14" spans="1:19" ht="30" customHeight="1" x14ac:dyDescent="0.25">
      <c r="A14" s="17" t="s">
        <v>45</v>
      </c>
      <c r="B14" s="11" t="s">
        <v>46</v>
      </c>
      <c r="C14" s="11">
        <v>5</v>
      </c>
      <c r="D14" s="100" t="s">
        <v>28</v>
      </c>
      <c r="E14" s="100"/>
      <c r="F14" s="100"/>
      <c r="G14" s="100"/>
      <c r="H14" s="12" t="s">
        <v>44</v>
      </c>
      <c r="I14" s="13" t="s">
        <v>10</v>
      </c>
      <c r="J14" s="13" t="s">
        <v>12</v>
      </c>
      <c r="K14" s="13" t="s">
        <v>14</v>
      </c>
      <c r="L14" s="13" t="s">
        <v>14</v>
      </c>
      <c r="M14" s="13" t="s">
        <v>14</v>
      </c>
      <c r="N14" s="7" t="s">
        <v>13</v>
      </c>
      <c r="O14" s="13" t="s">
        <v>10</v>
      </c>
    </row>
    <row r="15" spans="1:19" ht="30" customHeight="1" x14ac:dyDescent="0.25">
      <c r="A15" s="17" t="s">
        <v>48</v>
      </c>
      <c r="B15" s="11" t="s">
        <v>49</v>
      </c>
      <c r="C15" s="11">
        <v>5</v>
      </c>
      <c r="D15" s="100" t="s">
        <v>28</v>
      </c>
      <c r="E15" s="100"/>
      <c r="F15" s="100"/>
      <c r="G15" s="100"/>
      <c r="H15" s="22" t="s">
        <v>47</v>
      </c>
      <c r="I15" s="19"/>
      <c r="J15" s="19"/>
      <c r="K15" s="19"/>
      <c r="L15" s="7"/>
      <c r="M15" s="7"/>
      <c r="N15" s="13"/>
      <c r="O15" s="7"/>
      <c r="P15" s="7"/>
      <c r="Q15" s="19"/>
      <c r="R15" s="19"/>
      <c r="S15" s="7"/>
    </row>
    <row r="16" spans="1:19" ht="30" customHeight="1" x14ac:dyDescent="0.25">
      <c r="A16" s="17" t="s">
        <v>50</v>
      </c>
      <c r="B16" s="18" t="s">
        <v>51</v>
      </c>
      <c r="C16" s="11">
        <v>5</v>
      </c>
      <c r="D16" s="100" t="s">
        <v>28</v>
      </c>
      <c r="E16" s="100"/>
      <c r="F16" s="100"/>
      <c r="G16" s="100"/>
      <c r="H16" s="12" t="s">
        <v>52</v>
      </c>
      <c r="K16" s="23"/>
    </row>
    <row r="17" spans="1:14" ht="30" customHeight="1" x14ac:dyDescent="0.25">
      <c r="A17" s="8" t="s">
        <v>53</v>
      </c>
      <c r="B17" s="14" t="s">
        <v>54</v>
      </c>
      <c r="C17" s="11">
        <v>5</v>
      </c>
      <c r="D17" s="100" t="s">
        <v>28</v>
      </c>
      <c r="E17" s="100"/>
      <c r="F17" s="100"/>
      <c r="G17" s="100"/>
      <c r="H17" s="12"/>
      <c r="K17" s="23"/>
      <c r="N17" s="23"/>
    </row>
    <row r="18" spans="1:14" ht="30" customHeight="1" x14ac:dyDescent="0.25">
      <c r="A18" s="8" t="s">
        <v>55</v>
      </c>
      <c r="B18" s="14" t="s">
        <v>56</v>
      </c>
      <c r="C18" s="11">
        <v>5</v>
      </c>
      <c r="D18" s="100" t="s">
        <v>28</v>
      </c>
      <c r="E18" s="100"/>
      <c r="F18" s="100"/>
      <c r="G18" s="100"/>
      <c r="H18" s="12"/>
      <c r="J18" s="24"/>
      <c r="K18" s="23"/>
    </row>
    <row r="19" spans="1:14" ht="30" customHeight="1" x14ac:dyDescent="0.25">
      <c r="A19" s="8" t="s">
        <v>57</v>
      </c>
      <c r="B19" s="18" t="s">
        <v>58</v>
      </c>
      <c r="C19" s="11">
        <v>5</v>
      </c>
      <c r="D19" s="100" t="s">
        <v>28</v>
      </c>
      <c r="E19" s="100"/>
      <c r="F19" s="100"/>
      <c r="G19" s="100"/>
      <c r="H19" s="12" t="s">
        <v>59</v>
      </c>
    </row>
    <row r="20" spans="1:14" ht="30" customHeight="1" x14ac:dyDescent="0.25">
      <c r="A20" s="8" t="s">
        <v>60</v>
      </c>
      <c r="B20" s="14" t="s">
        <v>61</v>
      </c>
      <c r="C20" s="20">
        <v>4</v>
      </c>
      <c r="D20" s="100" t="s">
        <v>28</v>
      </c>
      <c r="E20" s="100"/>
      <c r="F20" s="100"/>
      <c r="G20" s="100"/>
      <c r="H20" s="12" t="s">
        <v>62</v>
      </c>
    </row>
    <row r="21" spans="1:14" ht="30" customHeight="1" x14ac:dyDescent="0.25">
      <c r="A21" s="8" t="s">
        <v>63</v>
      </c>
      <c r="B21" s="14" t="s">
        <v>64</v>
      </c>
      <c r="C21" s="20">
        <v>4</v>
      </c>
      <c r="D21" s="100" t="s">
        <v>28</v>
      </c>
      <c r="E21" s="100"/>
      <c r="F21" s="100"/>
      <c r="G21" s="100"/>
      <c r="H21" s="21" t="s">
        <v>65</v>
      </c>
    </row>
    <row r="22" spans="1:14" ht="30" customHeight="1" x14ac:dyDescent="0.25">
      <c r="A22" s="8" t="s">
        <v>66</v>
      </c>
      <c r="B22" s="14" t="s">
        <v>67</v>
      </c>
      <c r="C22" s="11">
        <v>5</v>
      </c>
      <c r="D22" s="100" t="s">
        <v>28</v>
      </c>
      <c r="E22" s="100"/>
      <c r="F22" s="100"/>
      <c r="G22" s="100"/>
      <c r="H22" s="21" t="s">
        <v>70</v>
      </c>
    </row>
    <row r="23" spans="1:14" ht="30" customHeight="1" x14ac:dyDescent="0.25">
      <c r="A23" s="8" t="s">
        <v>68</v>
      </c>
      <c r="B23" s="11" t="s">
        <v>69</v>
      </c>
      <c r="C23" s="11">
        <v>5</v>
      </c>
      <c r="D23" s="100" t="s">
        <v>28</v>
      </c>
      <c r="E23" s="100"/>
      <c r="F23" s="100"/>
      <c r="G23" s="100"/>
      <c r="H23" s="92" t="s">
        <v>495</v>
      </c>
      <c r="I23" s="25" t="s">
        <v>71</v>
      </c>
      <c r="J23" s="25" t="s">
        <v>72</v>
      </c>
      <c r="L23" s="25"/>
      <c r="M23" s="25"/>
    </row>
    <row r="24" spans="1:14" ht="30" customHeight="1" thickBot="1" x14ac:dyDescent="0.3">
      <c r="A24" s="26" t="s">
        <v>73</v>
      </c>
      <c r="B24" s="27" t="s">
        <v>74</v>
      </c>
      <c r="C24" s="28">
        <v>5</v>
      </c>
      <c r="D24" s="99" t="s">
        <v>28</v>
      </c>
      <c r="E24" s="99"/>
      <c r="F24" s="99"/>
      <c r="G24" s="99"/>
      <c r="H24" s="29" t="s">
        <v>75</v>
      </c>
      <c r="I24" s="30">
        <f>C25-1</f>
        <v>98</v>
      </c>
      <c r="J24" s="1">
        <f>I24*51</f>
        <v>4998</v>
      </c>
      <c r="K24" s="23" t="s">
        <v>76</v>
      </c>
    </row>
    <row r="25" spans="1:14" ht="30" customHeight="1" x14ac:dyDescent="0.25">
      <c r="A25" s="31"/>
      <c r="B25" s="7" t="s">
        <v>77</v>
      </c>
      <c r="C25" s="7">
        <f>SUM(C4:C24)</f>
        <v>99</v>
      </c>
      <c r="D25" s="31"/>
      <c r="E25" s="32" t="s">
        <v>78</v>
      </c>
      <c r="F25" s="32"/>
      <c r="G25" s="31"/>
      <c r="I25" s="1">
        <f>C25</f>
        <v>99</v>
      </c>
      <c r="J25" s="1">
        <f>I25*51</f>
        <v>5049</v>
      </c>
      <c r="K25" s="23" t="s">
        <v>79</v>
      </c>
    </row>
    <row r="26" spans="1:14" ht="30" customHeight="1" x14ac:dyDescent="0.25">
      <c r="C26">
        <f>SUM(C7:C24)</f>
        <v>84</v>
      </c>
    </row>
  </sheetData>
  <mergeCells count="18">
    <mergeCell ref="D12:G12"/>
    <mergeCell ref="A1:H1"/>
    <mergeCell ref="D8:G8"/>
    <mergeCell ref="D9:G9"/>
    <mergeCell ref="D10:G10"/>
    <mergeCell ref="D11:G11"/>
    <mergeCell ref="D24:G24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CFB5-269F-4149-91BF-066FC8B12E76}">
  <dimension ref="A1:AQ86"/>
  <sheetViews>
    <sheetView tabSelected="1"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97" t="s">
        <v>80</v>
      </c>
      <c r="B1" s="97"/>
      <c r="C1" s="97"/>
      <c r="D1" s="97"/>
      <c r="E1" s="97"/>
      <c r="F1" s="97"/>
      <c r="G1" s="97"/>
      <c r="H1" s="97"/>
      <c r="I1" s="97"/>
      <c r="J1" s="97"/>
      <c r="K1" s="97"/>
      <c r="AA1" s="34"/>
      <c r="AB1" s="34"/>
      <c r="AM1" s="7"/>
      <c r="AN1" s="7"/>
      <c r="AO1" s="7"/>
      <c r="AP1" s="7"/>
    </row>
    <row r="2" spans="1:42" ht="75" customHeight="1" thickBot="1" x14ac:dyDescent="0.3">
      <c r="A2" s="96" t="s">
        <v>387</v>
      </c>
      <c r="B2" s="96"/>
      <c r="C2" s="96"/>
      <c r="D2" s="96"/>
      <c r="E2" s="96"/>
      <c r="F2" s="96"/>
      <c r="G2" s="96"/>
      <c r="H2" s="96"/>
      <c r="I2" s="96"/>
      <c r="J2" s="96"/>
      <c r="K2" s="96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>
        <v>1</v>
      </c>
      <c r="D9" s="37">
        <f t="shared" si="0"/>
        <v>24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2</v>
      </c>
      <c r="D23" s="41">
        <f>SUM(D4:D22)</f>
        <v>461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97" t="s">
        <v>80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</row>
    <row r="25" spans="1:42" ht="75" customHeight="1" thickBot="1" x14ac:dyDescent="0.3">
      <c r="A25" s="96" t="s">
        <v>387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21</v>
      </c>
      <c r="C46" s="37"/>
      <c r="D46" s="37">
        <f t="shared" si="3"/>
        <v>20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97" t="s">
        <v>80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W49" s="34"/>
      <c r="AP49" s="7"/>
    </row>
    <row r="50" spans="1:42" ht="75" customHeight="1" thickBot="1" x14ac:dyDescent="0.3">
      <c r="A50" s="96" t="s">
        <v>387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8</v>
      </c>
      <c r="E69" s="36">
        <v>4</v>
      </c>
      <c r="F69" s="37">
        <v>1</v>
      </c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19</v>
      </c>
      <c r="E70" s="36">
        <v>3</v>
      </c>
      <c r="F70" s="37"/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1587</v>
      </c>
      <c r="C72" s="34">
        <f>SUM(C48+C23+C71)</f>
        <v>7</v>
      </c>
      <c r="D72" s="34">
        <f>SUM(D48+D23+D71)</f>
        <v>1419</v>
      </c>
      <c r="E72" s="34">
        <f>SUM(E48+E23+E71)</f>
        <v>139</v>
      </c>
      <c r="F72" s="34">
        <f>SUM(F48+F23+F71)</f>
        <v>22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1:K1"/>
    <mergeCell ref="A2:K2"/>
    <mergeCell ref="A24:K24"/>
    <mergeCell ref="A25:K25"/>
    <mergeCell ref="A49:K49"/>
    <mergeCell ref="A50:K50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24C1-AD85-4069-BE22-BE1873DC532B}">
  <sheetPr>
    <pageSetUpPr fitToPage="1"/>
  </sheetPr>
  <dimension ref="A1:W81"/>
  <sheetViews>
    <sheetView zoomScaleNormal="100" workbookViewId="0">
      <selection activeCell="F9" sqref="F9"/>
    </sheetView>
  </sheetViews>
  <sheetFormatPr defaultRowHeight="24.95" customHeight="1" x14ac:dyDescent="0.25"/>
  <cols>
    <col min="5" max="7" width="9.5" bestFit="1" customWidth="1"/>
    <col min="13" max="16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95"/>
      <c r="B1" s="95"/>
      <c r="C1" s="95"/>
      <c r="D1" s="95"/>
      <c r="E1" s="95"/>
      <c r="F1" s="95"/>
      <c r="G1" s="98" t="s">
        <v>94</v>
      </c>
      <c r="H1" s="98"/>
      <c r="I1" s="98"/>
      <c r="J1" s="98"/>
      <c r="K1" s="98"/>
      <c r="L1" s="98"/>
      <c r="M1" s="95"/>
      <c r="N1" s="95"/>
      <c r="O1" s="98" t="s">
        <v>521</v>
      </c>
      <c r="P1" s="98"/>
      <c r="Q1" s="98"/>
      <c r="R1" s="95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104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51" t="s">
        <v>476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52" t="s">
        <v>120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104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104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48" t="s">
        <v>178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523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48" t="s">
        <v>175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8" t="s">
        <v>178</v>
      </c>
      <c r="G9" s="47">
        <v>7</v>
      </c>
      <c r="H9" s="47" t="s">
        <v>112</v>
      </c>
      <c r="I9" s="47" t="s">
        <v>148</v>
      </c>
      <c r="J9" s="47" t="s">
        <v>107</v>
      </c>
      <c r="K9" s="48" t="s">
        <v>104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48" t="s">
        <v>242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104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111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48" t="s">
        <v>158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104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164</v>
      </c>
      <c r="G12" s="47">
        <v>10</v>
      </c>
      <c r="H12" s="53">
        <v>919</v>
      </c>
      <c r="I12" s="49" t="s">
        <v>165</v>
      </c>
      <c r="J12" s="47" t="s">
        <v>103</v>
      </c>
      <c r="K12" s="48" t="s">
        <v>166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8" t="s">
        <v>178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48" t="s">
        <v>175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178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48" t="s">
        <v>104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48" t="s">
        <v>192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48" t="s">
        <v>104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522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48" t="s">
        <v>104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48" t="s">
        <v>104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104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139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178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48" t="s">
        <v>104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58" t="s">
        <v>206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48" t="s">
        <v>104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58" t="s">
        <v>206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58" t="s">
        <v>206</v>
      </c>
    </row>
    <row r="28" spans="1:21" ht="24.95" customHeight="1" x14ac:dyDescent="0.25">
      <c r="A28" s="95">
        <f>SUM(C28+I28+O28)</f>
        <v>75</v>
      </c>
      <c r="B28" s="95"/>
      <c r="C28" s="95">
        <f>COUNTA(C3:C27)</f>
        <v>25</v>
      </c>
      <c r="D28" s="95"/>
      <c r="E28" s="59">
        <f>COUNTA(E3:E24)</f>
        <v>16</v>
      </c>
      <c r="F28" s="59">
        <f>COUNTA(F3:F27)</f>
        <v>6</v>
      </c>
      <c r="G28" s="95"/>
      <c r="H28" s="95"/>
      <c r="I28" s="59">
        <f>COUNTA(I3:I27)</f>
        <v>25</v>
      </c>
      <c r="J28" s="95"/>
      <c r="K28" s="95">
        <f>COUNTA(K3:K23)</f>
        <v>20</v>
      </c>
      <c r="L28" s="95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95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516</v>
      </c>
      <c r="F32" s="1"/>
      <c r="G32" s="1"/>
      <c r="H32" s="1"/>
      <c r="I32" s="1"/>
      <c r="J32" s="1"/>
      <c r="K32" s="1"/>
      <c r="L32" s="69" t="s">
        <v>424</v>
      </c>
      <c r="M32" s="25" t="s">
        <v>517</v>
      </c>
      <c r="N32" s="24" t="s">
        <v>253</v>
      </c>
      <c r="P32" s="67" t="s">
        <v>449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477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479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473</v>
      </c>
      <c r="F34" s="1"/>
      <c r="G34" s="1"/>
      <c r="H34" s="1"/>
      <c r="I34" s="1"/>
      <c r="J34" s="1"/>
      <c r="K34" s="1"/>
      <c r="L34" s="1"/>
      <c r="M34" s="25" t="s">
        <v>474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295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497</v>
      </c>
      <c r="F36" s="1"/>
      <c r="G36" s="1"/>
      <c r="H36" s="1"/>
      <c r="I36" s="1"/>
      <c r="J36" s="1"/>
      <c r="K36" s="1"/>
      <c r="L36" s="1"/>
      <c r="M36" s="25" t="s">
        <v>413</v>
      </c>
      <c r="N36" s="24" t="s">
        <v>427</v>
      </c>
      <c r="O36" s="25"/>
      <c r="P36" s="24" t="s">
        <v>494</v>
      </c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 t="s">
        <v>506</v>
      </c>
      <c r="F37" s="1"/>
      <c r="G37" s="1"/>
      <c r="H37" s="1"/>
      <c r="I37" s="25" t="s">
        <v>252</v>
      </c>
      <c r="J37" s="1"/>
      <c r="K37" s="1"/>
      <c r="L37" s="25" t="s">
        <v>468</v>
      </c>
      <c r="M37" s="25" t="s">
        <v>169</v>
      </c>
      <c r="N37" s="24" t="s">
        <v>107</v>
      </c>
      <c r="O37" s="73" t="s">
        <v>475</v>
      </c>
      <c r="P37" s="25" t="s">
        <v>252</v>
      </c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456</v>
      </c>
      <c r="F38" s="24"/>
      <c r="G38" s="25"/>
      <c r="H38" s="25"/>
      <c r="I38" s="25"/>
      <c r="J38" s="25"/>
      <c r="K38" s="25"/>
      <c r="L38" s="25"/>
      <c r="M38" s="25" t="s">
        <v>252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428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429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466</v>
      </c>
      <c r="F41" s="1"/>
      <c r="G41" s="1"/>
      <c r="H41" s="1"/>
      <c r="I41" s="1"/>
      <c r="J41" s="1"/>
      <c r="K41" s="1"/>
      <c r="L41" s="1"/>
      <c r="M41" s="25" t="s">
        <v>467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520</v>
      </c>
      <c r="F42" s="1"/>
      <c r="G42" s="1"/>
      <c r="H42" s="1"/>
      <c r="I42" s="1"/>
      <c r="J42" s="1"/>
      <c r="K42" s="1"/>
      <c r="L42" s="1"/>
      <c r="N42" s="25"/>
      <c r="O42" s="25" t="s">
        <v>504</v>
      </c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447</v>
      </c>
      <c r="F43" s="24"/>
      <c r="M43" s="73"/>
      <c r="N43" s="25" t="s">
        <v>511</v>
      </c>
      <c r="P43" s="25" t="s">
        <v>448</v>
      </c>
      <c r="R43" s="68" t="s">
        <v>89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451</v>
      </c>
      <c r="M45" s="73" t="s">
        <v>442</v>
      </c>
      <c r="N45" s="24" t="s">
        <v>452</v>
      </c>
      <c r="P45" s="90"/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95" t="s">
        <v>107</v>
      </c>
      <c r="D46" s="73" t="s">
        <v>104</v>
      </c>
      <c r="E46" s="66" t="s">
        <v>407</v>
      </c>
      <c r="M46" s="73" t="s">
        <v>252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496</v>
      </c>
      <c r="F48" s="1"/>
      <c r="G48" s="1"/>
      <c r="H48" s="1"/>
      <c r="I48" s="1"/>
      <c r="J48" s="25"/>
      <c r="K48" s="24"/>
      <c r="L48" s="25"/>
      <c r="M48" s="73" t="s">
        <v>299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25" t="s">
        <v>314</v>
      </c>
      <c r="J49" s="25"/>
      <c r="K49" s="24"/>
      <c r="L49" s="25" t="s">
        <v>211</v>
      </c>
      <c r="M49" s="73" t="s">
        <v>458</v>
      </c>
      <c r="N49" s="24" t="s">
        <v>107</v>
      </c>
      <c r="O49" s="66" t="s">
        <v>509</v>
      </c>
      <c r="P49" s="25"/>
      <c r="Q49" s="25" t="s">
        <v>299</v>
      </c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453</v>
      </c>
      <c r="F51" s="1"/>
      <c r="G51" s="1"/>
      <c r="H51" s="1"/>
      <c r="I51" s="1"/>
      <c r="J51" s="1"/>
      <c r="K51" s="1"/>
      <c r="L51" s="1"/>
      <c r="M51" s="25" t="s">
        <v>295</v>
      </c>
      <c r="N51" s="24" t="s">
        <v>454</v>
      </c>
      <c r="O51" s="24"/>
      <c r="P51" s="90"/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25" t="s">
        <v>314</v>
      </c>
      <c r="J52" s="1"/>
      <c r="K52" s="1"/>
      <c r="L52" s="25" t="s">
        <v>469</v>
      </c>
      <c r="M52" s="25" t="s">
        <v>470</v>
      </c>
      <c r="N52" s="24" t="s">
        <v>107</v>
      </c>
      <c r="O52" s="73">
        <v>46001</v>
      </c>
      <c r="P52" s="25" t="s">
        <v>314</v>
      </c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73" t="s">
        <v>271</v>
      </c>
      <c r="J53" s="1"/>
      <c r="K53" s="1"/>
      <c r="L53" s="25" t="s">
        <v>471</v>
      </c>
      <c r="M53" s="25" t="s">
        <v>177</v>
      </c>
      <c r="N53" s="24" t="s">
        <v>107</v>
      </c>
      <c r="O53" s="73" t="s">
        <v>493</v>
      </c>
      <c r="P53" s="25" t="s">
        <v>275</v>
      </c>
      <c r="Q53" s="69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321</v>
      </c>
      <c r="F55" s="25"/>
      <c r="G55" s="25"/>
      <c r="H55" s="25"/>
      <c r="I55" s="25"/>
      <c r="J55" s="25"/>
      <c r="K55" s="25"/>
      <c r="L55" s="25"/>
      <c r="M55" s="25" t="s">
        <v>322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503</v>
      </c>
      <c r="F56" s="1"/>
      <c r="G56" s="1"/>
      <c r="H56" s="1"/>
      <c r="I56" s="1"/>
      <c r="J56" s="1"/>
      <c r="K56" s="1"/>
      <c r="L56" s="1"/>
      <c r="M56" s="24"/>
      <c r="O56" s="25" t="s">
        <v>504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460</v>
      </c>
      <c r="F57" s="1"/>
      <c r="G57" s="1"/>
      <c r="H57" s="1"/>
      <c r="I57" s="1"/>
      <c r="J57" s="1"/>
      <c r="K57" s="1"/>
      <c r="L57" s="1"/>
      <c r="M57" s="25" t="s">
        <v>461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499</v>
      </c>
      <c r="F64" s="1"/>
      <c r="G64" s="1"/>
      <c r="H64" s="1"/>
      <c r="I64" s="1"/>
      <c r="J64" s="1"/>
      <c r="K64" s="1"/>
      <c r="L64" s="1"/>
      <c r="P64" s="25" t="s">
        <v>500</v>
      </c>
      <c r="Q64" s="24" t="s">
        <v>498</v>
      </c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94" t="s">
        <v>512</v>
      </c>
      <c r="I65" s="25" t="s">
        <v>341</v>
      </c>
      <c r="J65" s="1"/>
      <c r="K65" s="1"/>
      <c r="L65" s="68">
        <v>715</v>
      </c>
      <c r="M65" s="25" t="s">
        <v>356</v>
      </c>
      <c r="N65" s="25" t="s">
        <v>107</v>
      </c>
      <c r="O65" s="76" t="s">
        <v>357</v>
      </c>
      <c r="P65" s="1"/>
      <c r="S65" s="70"/>
      <c r="T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501</v>
      </c>
      <c r="M66" s="25" t="s">
        <v>433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499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500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444</v>
      </c>
      <c r="F68" s="1"/>
      <c r="G68" s="1"/>
      <c r="H68" s="1"/>
      <c r="I68" s="1"/>
      <c r="J68" s="1"/>
      <c r="K68" s="1"/>
      <c r="L68" s="1"/>
      <c r="P68" s="68" t="s">
        <v>445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73" t="s">
        <v>271</v>
      </c>
      <c r="J71" s="25"/>
      <c r="K71" s="25"/>
      <c r="L71" s="25" t="s">
        <v>123</v>
      </c>
      <c r="M71" s="73" t="s">
        <v>224</v>
      </c>
      <c r="N71" s="24" t="s">
        <v>107</v>
      </c>
      <c r="O71" s="73">
        <v>45982</v>
      </c>
      <c r="P71" s="73" t="s">
        <v>271</v>
      </c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406</v>
      </c>
      <c r="O73" s="24"/>
      <c r="P73" s="25" t="s">
        <v>252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518</v>
      </c>
      <c r="F77" s="1"/>
      <c r="G77" s="1"/>
      <c r="H77" s="1"/>
      <c r="I77" s="1"/>
      <c r="J77" s="1"/>
      <c r="K77" s="1"/>
      <c r="L77" s="1"/>
      <c r="M77" s="25" t="s">
        <v>413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95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252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全校各班第11週</vt:lpstr>
      <vt:lpstr>教職員第11週</vt:lpstr>
      <vt:lpstr>全校各班第12週</vt:lpstr>
      <vt:lpstr>教職員第12週</vt:lpstr>
      <vt:lpstr>全校各班第13週</vt:lpstr>
      <vt:lpstr>教職員第13週</vt:lpstr>
      <vt:lpstr>廠商選餐表1140901</vt:lpstr>
      <vt:lpstr>全校各班第14週</vt:lpstr>
      <vt:lpstr>教職員第14週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 魏</dc:creator>
  <cp:lastModifiedBy>文慧 魏</cp:lastModifiedBy>
  <cp:lastPrinted>2025-11-24T02:30:22Z</cp:lastPrinted>
  <dcterms:created xsi:type="dcterms:W3CDTF">2025-10-30T05:28:22Z</dcterms:created>
  <dcterms:modified xsi:type="dcterms:W3CDTF">2025-11-28T05:43:36Z</dcterms:modified>
</cp:coreProperties>
</file>